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M:\SEADAP\ANÁLISE\Arquivos Site FUNDOPEM e PROEDI\Carta Consulta Express\Vigente\"/>
    </mc:Choice>
  </mc:AlternateContent>
  <bookViews>
    <workbookView xWindow="0" yWindow="0" windowWidth="10320" windowHeight="7395"/>
  </bookViews>
  <sheets>
    <sheet name="Informação Econômico-Finaceir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5" i="1" l="1"/>
  <c r="G35" i="1"/>
  <c r="E35" i="1"/>
  <c r="C35" i="1"/>
  <c r="C31" i="1"/>
  <c r="I34" i="1"/>
  <c r="G34" i="1"/>
  <c r="E34" i="1"/>
  <c r="C34" i="1"/>
  <c r="C30" i="1" l="1"/>
  <c r="C29" i="1"/>
  <c r="J20" i="1" l="1"/>
  <c r="J21" i="1"/>
  <c r="J22" i="1"/>
  <c r="J23" i="1"/>
  <c r="J24" i="1"/>
  <c r="J25" i="1"/>
  <c r="J26" i="1"/>
  <c r="J27" i="1"/>
  <c r="J19" i="1"/>
  <c r="J9" i="1"/>
  <c r="J10" i="1"/>
  <c r="J11" i="1"/>
  <c r="J12" i="1"/>
  <c r="J13" i="1"/>
  <c r="J14" i="1"/>
  <c r="J15" i="1"/>
  <c r="J16" i="1"/>
  <c r="J17" i="1"/>
  <c r="J8" i="1"/>
  <c r="I36" i="1" l="1"/>
  <c r="I33" i="1"/>
  <c r="I32" i="1"/>
  <c r="I31" i="1"/>
  <c r="I30" i="1"/>
  <c r="I29" i="1"/>
  <c r="H8" i="1" l="1"/>
  <c r="H9" i="1"/>
  <c r="H10" i="1"/>
  <c r="H11" i="1"/>
  <c r="H12" i="1"/>
  <c r="H13" i="1"/>
  <c r="H14" i="1"/>
  <c r="H15" i="1"/>
  <c r="H16" i="1"/>
  <c r="H17" i="1"/>
  <c r="G31" i="1" l="1"/>
  <c r="G30" i="1"/>
  <c r="E31" i="1"/>
  <c r="E30" i="1"/>
  <c r="E32" i="1"/>
  <c r="C36" i="1"/>
  <c r="C33" i="1"/>
  <c r="C32" i="1"/>
  <c r="G29" i="1"/>
  <c r="E29" i="1"/>
  <c r="G36" i="1"/>
  <c r="E36" i="1"/>
  <c r="F27" i="1" l="1"/>
  <c r="D9" i="1"/>
  <c r="D8" i="1"/>
  <c r="G33" i="1" l="1"/>
  <c r="E33" i="1"/>
  <c r="G32" i="1"/>
  <c r="H27" i="1"/>
  <c r="D27" i="1"/>
  <c r="H26" i="1"/>
  <c r="F26" i="1"/>
  <c r="D26" i="1"/>
  <c r="H25" i="1"/>
  <c r="F25" i="1"/>
  <c r="D25" i="1"/>
  <c r="H24" i="1"/>
  <c r="F24" i="1"/>
  <c r="D24" i="1"/>
  <c r="H23" i="1"/>
  <c r="F23" i="1"/>
  <c r="D23" i="1"/>
  <c r="H22" i="1"/>
  <c r="F22" i="1"/>
  <c r="D22" i="1"/>
  <c r="H21" i="1"/>
  <c r="F21" i="1"/>
  <c r="D21" i="1"/>
  <c r="H20" i="1"/>
  <c r="F20" i="1"/>
  <c r="D20" i="1"/>
  <c r="H19" i="1"/>
  <c r="F19" i="1"/>
  <c r="D19" i="1"/>
  <c r="F17" i="1"/>
  <c r="D17" i="1"/>
  <c r="F16" i="1"/>
  <c r="D16" i="1"/>
  <c r="F15" i="1"/>
  <c r="D15" i="1"/>
  <c r="F14" i="1"/>
  <c r="D14" i="1"/>
  <c r="F13" i="1"/>
  <c r="D13" i="1"/>
  <c r="F12" i="1"/>
  <c r="D12" i="1"/>
  <c r="F11" i="1"/>
  <c r="D11" i="1"/>
  <c r="F10" i="1"/>
  <c r="D10" i="1"/>
  <c r="F9" i="1"/>
  <c r="F8" i="1"/>
</calcChain>
</file>

<file path=xl/comments1.xml><?xml version="1.0" encoding="utf-8"?>
<comments xmlns="http://schemas.openxmlformats.org/spreadsheetml/2006/main">
  <authors>
    <author>Alini Vanusa Martini</author>
  </authors>
  <commentList>
    <comment ref="B25" authorId="0" shapeId="0">
      <text>
        <r>
          <rPr>
            <sz val="9"/>
            <color indexed="81"/>
            <rFont val="Segoe UI"/>
            <family val="2"/>
          </rPr>
          <t xml:space="preserve">Resultado operacional antes do IR e Contribuição social
</t>
        </r>
      </text>
    </comment>
  </commentList>
</comments>
</file>

<file path=xl/sharedStrings.xml><?xml version="1.0" encoding="utf-8"?>
<sst xmlns="http://schemas.openxmlformats.org/spreadsheetml/2006/main" count="46" uniqueCount="38">
  <si>
    <t>AVALIAÇÃO ECONÔMICO-FINANCEIRO</t>
  </si>
  <si>
    <t>R$</t>
  </si>
  <si>
    <t>%</t>
  </si>
  <si>
    <t>PRINCIPAIS CONTAS</t>
  </si>
  <si>
    <t xml:space="preserve">    Clientes</t>
  </si>
  <si>
    <t xml:space="preserve">    Estoques</t>
  </si>
  <si>
    <t>Ativo Total = Passivo Total</t>
  </si>
  <si>
    <t>Passivo Circulante</t>
  </si>
  <si>
    <t>Patrimônio Líquido</t>
  </si>
  <si>
    <t>DEMONSTR. DE RESULTADOS</t>
  </si>
  <si>
    <t>Receita Bruta</t>
  </si>
  <si>
    <t>Receita Operacional Líquida</t>
  </si>
  <si>
    <t>(-) Custo dos Produtos Vendidos</t>
  </si>
  <si>
    <t>Lucro Bruto</t>
  </si>
  <si>
    <t>(-) Despesas Operacionais</t>
  </si>
  <si>
    <t xml:space="preserve">Resultado Operacional </t>
  </si>
  <si>
    <t>Resultado Líquido do Exercício</t>
  </si>
  <si>
    <t>FATORES DE AVALIAÇÃO</t>
  </si>
  <si>
    <t>Margem de Garantia</t>
  </si>
  <si>
    <t>Grau de Endividamento</t>
  </si>
  <si>
    <t xml:space="preserve">Grau de Imobilizações </t>
  </si>
  <si>
    <t>Liquidez Seca</t>
  </si>
  <si>
    <t>Liquidez Simples Corrente</t>
  </si>
  <si>
    <t>Liquidez Total</t>
  </si>
  <si>
    <t xml:space="preserve">Lucratividade s/Vendas </t>
  </si>
  <si>
    <t xml:space="preserve">Rentabilidade s/PL </t>
  </si>
  <si>
    <t>Ativo Circulante</t>
  </si>
  <si>
    <t xml:space="preserve">    Disponível</t>
  </si>
  <si>
    <t>(-) Impostos e Devoluções</t>
  </si>
  <si>
    <t>ANEXO L</t>
  </si>
  <si>
    <t>Outras Receitas e Despesas</t>
  </si>
  <si>
    <t>Balanços</t>
  </si>
  <si>
    <t>Balancete</t>
  </si>
  <si>
    <t>Ano:</t>
  </si>
  <si>
    <t>Mês/Ano:</t>
  </si>
  <si>
    <t>Ativo não Circulante</t>
  </si>
  <si>
    <t>Passivo não Circulante</t>
  </si>
  <si>
    <t>Ativo Imobilizado + Investimentos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</si>
</sst>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0.0%"/>
    <numFmt numFmtId="165" formatCode="_(* #,##0.00_);_(* \(#,##0.00\);_(* &quot;-&quot;??_);_(@_)"/>
    <numFmt numFmtId="166" formatCode="_-* #,##0_-;\-* #,##0_-;_-* &quot;-&quot;??_-;_-@_-"/>
    <numFmt numFmtId="167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sz val="9"/>
      <color indexed="81"/>
      <name val="Segoe UI"/>
      <family val="2"/>
    </font>
    <font>
      <b/>
      <sz val="12"/>
      <color theme="1"/>
      <name val="Arial"/>
      <family val="2"/>
    </font>
    <font>
      <b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2">
    <xf numFmtId="0" fontId="0" fillId="0" borderId="0" xfId="0"/>
    <xf numFmtId="0" fontId="3" fillId="0" borderId="2" xfId="0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166" fontId="3" fillId="0" borderId="2" xfId="1" applyNumberFormat="1" applyFont="1" applyBorder="1" applyAlignment="1">
      <alignment horizontal="center" vertical="center" wrapText="1"/>
    </xf>
    <xf numFmtId="9" fontId="3" fillId="0" borderId="2" xfId="2" applyNumberFormat="1" applyFont="1" applyBorder="1" applyAlignment="1">
      <alignment horizontal="right" vertical="center"/>
    </xf>
    <xf numFmtId="164" fontId="3" fillId="0" borderId="2" xfId="2" applyNumberFormat="1" applyFont="1" applyBorder="1" applyAlignment="1">
      <alignment horizontal="right" vertical="center"/>
    </xf>
    <xf numFmtId="0" fontId="3" fillId="2" borderId="2" xfId="0" applyFont="1" applyFill="1" applyBorder="1" applyAlignment="1">
      <alignment vertical="center"/>
    </xf>
    <xf numFmtId="9" fontId="3" fillId="0" borderId="2" xfId="2" applyFont="1" applyBorder="1" applyAlignment="1">
      <alignment horizontal="right" vertical="center"/>
    </xf>
    <xf numFmtId="167" fontId="4" fillId="0" borderId="2" xfId="1" applyNumberFormat="1" applyFont="1" applyBorder="1"/>
    <xf numFmtId="0" fontId="3" fillId="2" borderId="3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0" xfId="0" applyFont="1"/>
    <xf numFmtId="165" fontId="4" fillId="0" borderId="2" xfId="0" applyNumberFormat="1" applyFont="1" applyBorder="1" applyAlignment="1">
      <alignment horizontal="center"/>
    </xf>
    <xf numFmtId="165" fontId="4" fillId="0" borderId="3" xfId="0" applyNumberFormat="1" applyFont="1" applyBorder="1" applyAlignment="1">
      <alignment horizontal="center"/>
    </xf>
    <xf numFmtId="2" fontId="4" fillId="0" borderId="2" xfId="0" applyNumberFormat="1" applyFont="1" applyBorder="1" applyAlignment="1">
      <alignment horizontal="center"/>
    </xf>
    <xf numFmtId="2" fontId="4" fillId="0" borderId="3" xfId="0" applyNumberFormat="1" applyFont="1" applyBorder="1" applyAlignment="1">
      <alignment horizontal="center"/>
    </xf>
    <xf numFmtId="2" fontId="4" fillId="0" borderId="5" xfId="0" applyNumberFormat="1" applyFont="1" applyBorder="1" applyAlignment="1">
      <alignment horizontal="center"/>
    </xf>
    <xf numFmtId="2" fontId="4" fillId="0" borderId="6" xfId="0" applyNumberFormat="1" applyFont="1" applyBorder="1" applyAlignment="1">
      <alignment horizontal="center"/>
    </xf>
    <xf numFmtId="0" fontId="3" fillId="0" borderId="2" xfId="0" applyFont="1" applyFill="1" applyBorder="1" applyAlignment="1">
      <alignment horizontal="center" vertical="center"/>
    </xf>
    <xf numFmtId="164" fontId="3" fillId="0" borderId="3" xfId="0" applyNumberFormat="1" applyFont="1" applyFill="1" applyBorder="1" applyAlignment="1">
      <alignment horizontal="center" vertical="center"/>
    </xf>
    <xf numFmtId="166" fontId="3" fillId="0" borderId="2" xfId="1" applyNumberFormat="1" applyFont="1" applyFill="1" applyBorder="1" applyAlignment="1">
      <alignment horizontal="center" vertical="center" wrapText="1"/>
    </xf>
    <xf numFmtId="164" fontId="3" fillId="0" borderId="3" xfId="2" applyNumberFormat="1" applyFont="1" applyFill="1" applyBorder="1" applyAlignment="1">
      <alignment horizontal="right" vertical="center"/>
    </xf>
    <xf numFmtId="165" fontId="4" fillId="0" borderId="2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" fillId="4" borderId="1" xfId="0" applyFont="1" applyFill="1" applyBorder="1" applyAlignment="1">
      <alignment horizontal="left" vertical="center"/>
    </xf>
    <xf numFmtId="166" fontId="4" fillId="0" borderId="2" xfId="1" applyNumberFormat="1" applyFont="1" applyBorder="1" applyAlignment="1">
      <alignment horizontal="center" vertical="center" wrapText="1"/>
    </xf>
    <xf numFmtId="9" fontId="4" fillId="0" borderId="2" xfId="2" applyNumberFormat="1" applyFont="1" applyBorder="1" applyAlignment="1">
      <alignment horizontal="right" vertical="center"/>
    </xf>
    <xf numFmtId="164" fontId="4" fillId="0" borderId="2" xfId="2" applyNumberFormat="1" applyFont="1" applyBorder="1" applyAlignment="1">
      <alignment horizontal="right" vertical="center"/>
    </xf>
    <xf numFmtId="166" fontId="4" fillId="0" borderId="2" xfId="1" applyNumberFormat="1" applyFont="1" applyFill="1" applyBorder="1" applyAlignment="1">
      <alignment horizontal="center" vertical="center" wrapText="1"/>
    </xf>
    <xf numFmtId="164" fontId="4" fillId="0" borderId="3" xfId="2" applyNumberFormat="1" applyFont="1" applyFill="1" applyBorder="1" applyAlignment="1">
      <alignment horizontal="right" vertical="center"/>
    </xf>
    <xf numFmtId="0" fontId="7" fillId="2" borderId="1" xfId="0" applyFont="1" applyFill="1" applyBorder="1" applyAlignment="1">
      <alignment vertical="center"/>
    </xf>
    <xf numFmtId="166" fontId="4" fillId="3" borderId="2" xfId="0" applyNumberFormat="1" applyFont="1" applyFill="1" applyBorder="1" applyAlignment="1">
      <alignment vertical="center" wrapText="1"/>
    </xf>
    <xf numFmtId="0" fontId="4" fillId="2" borderId="2" xfId="0" applyFont="1" applyFill="1" applyBorder="1" applyAlignment="1">
      <alignment vertical="center"/>
    </xf>
    <xf numFmtId="166" fontId="4" fillId="0" borderId="2" xfId="0" applyNumberFormat="1" applyFont="1" applyBorder="1" applyAlignment="1">
      <alignment horizontal="center" vertical="center" wrapText="1"/>
    </xf>
    <xf numFmtId="9" fontId="4" fillId="0" borderId="2" xfId="2" applyFont="1" applyBorder="1" applyAlignment="1">
      <alignment horizontal="right" vertical="center"/>
    </xf>
    <xf numFmtId="166" fontId="4" fillId="0" borderId="2" xfId="0" applyNumberFormat="1" applyFont="1" applyFill="1" applyBorder="1" applyAlignment="1">
      <alignment horizontal="center" vertical="center" wrapText="1"/>
    </xf>
    <xf numFmtId="167" fontId="4" fillId="0" borderId="2" xfId="1" applyNumberFormat="1" applyFont="1" applyFill="1" applyBorder="1"/>
    <xf numFmtId="0" fontId="4" fillId="2" borderId="2" xfId="0" applyFont="1" applyFill="1" applyBorder="1" applyAlignment="1">
      <alignment horizontal="right" vertical="center"/>
    </xf>
    <xf numFmtId="0" fontId="4" fillId="2" borderId="3" xfId="0" applyFont="1" applyFill="1" applyBorder="1" applyAlignment="1">
      <alignment horizontal="right" vertical="center"/>
    </xf>
    <xf numFmtId="0" fontId="4" fillId="0" borderId="2" xfId="0" applyNumberFormat="1" applyFont="1" applyBorder="1" applyAlignment="1">
      <alignment horizontal="center" vertical="center"/>
    </xf>
  </cellXfs>
  <cellStyles count="3">
    <cellStyle name="Normal" xfId="0" builtinId="0"/>
    <cellStyle name="Porcentagem" xfId="2" builtinId="5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2:J36"/>
  <sheetViews>
    <sheetView tabSelected="1" zoomScaleNormal="100" workbookViewId="0">
      <selection activeCell="N16" sqref="N16"/>
    </sheetView>
  </sheetViews>
  <sheetFormatPr defaultRowHeight="11.25" x14ac:dyDescent="0.2"/>
  <cols>
    <col min="1" max="1" width="9.140625" style="14"/>
    <col min="2" max="2" width="33.5703125" style="14" bestFit="1" customWidth="1"/>
    <col min="3" max="3" width="11.7109375" style="14" customWidth="1"/>
    <col min="4" max="4" width="9.140625" style="14"/>
    <col min="5" max="5" width="11.7109375" style="14" customWidth="1"/>
    <col min="6" max="6" width="9.140625" style="14"/>
    <col min="7" max="7" width="11.7109375" style="14" customWidth="1"/>
    <col min="8" max="16384" width="9.140625" style="14"/>
  </cols>
  <sheetData>
    <row r="2" spans="2:10" ht="15.75" x14ac:dyDescent="0.25">
      <c r="B2" s="33" t="s">
        <v>29</v>
      </c>
      <c r="C2" s="33"/>
      <c r="D2" s="33"/>
      <c r="E2" s="33"/>
      <c r="F2" s="33"/>
      <c r="G2" s="33"/>
      <c r="H2" s="33"/>
    </row>
    <row r="3" spans="2:10" ht="12" thickBot="1" x14ac:dyDescent="0.25"/>
    <row r="4" spans="2:10" ht="15" customHeight="1" x14ac:dyDescent="0.2">
      <c r="B4" s="30" t="s">
        <v>0</v>
      </c>
      <c r="C4" s="29" t="s">
        <v>31</v>
      </c>
      <c r="D4" s="29"/>
      <c r="E4" s="29"/>
      <c r="F4" s="29"/>
      <c r="G4" s="29"/>
      <c r="H4" s="29"/>
      <c r="I4" s="29" t="s">
        <v>32</v>
      </c>
      <c r="J4" s="29"/>
    </row>
    <row r="5" spans="2:10" x14ac:dyDescent="0.2">
      <c r="B5" s="31"/>
      <c r="C5" s="34" t="s">
        <v>33</v>
      </c>
      <c r="D5" s="35"/>
      <c r="E5" s="34" t="s">
        <v>33</v>
      </c>
      <c r="F5" s="35"/>
      <c r="G5" s="27" t="s">
        <v>33</v>
      </c>
      <c r="H5" s="28"/>
      <c r="I5" s="27" t="s">
        <v>34</v>
      </c>
      <c r="J5" s="28"/>
    </row>
    <row r="6" spans="2:10" x14ac:dyDescent="0.2">
      <c r="B6" s="32"/>
      <c r="C6" s="1" t="s">
        <v>1</v>
      </c>
      <c r="D6" s="1" t="s">
        <v>2</v>
      </c>
      <c r="E6" s="1" t="s">
        <v>1</v>
      </c>
      <c r="F6" s="2" t="s">
        <v>2</v>
      </c>
      <c r="G6" s="21" t="s">
        <v>1</v>
      </c>
      <c r="H6" s="22" t="s">
        <v>2</v>
      </c>
      <c r="I6" s="21" t="s">
        <v>1</v>
      </c>
      <c r="J6" s="22" t="s">
        <v>2</v>
      </c>
    </row>
    <row r="7" spans="2:10" x14ac:dyDescent="0.2">
      <c r="B7" s="11" t="s">
        <v>3</v>
      </c>
      <c r="C7" s="3"/>
      <c r="D7" s="3"/>
      <c r="E7" s="3"/>
      <c r="F7" s="3"/>
      <c r="G7" s="3"/>
      <c r="H7" s="3"/>
      <c r="I7" s="3"/>
      <c r="J7" s="3"/>
    </row>
    <row r="8" spans="2:10" x14ac:dyDescent="0.2">
      <c r="B8" s="12" t="s">
        <v>26</v>
      </c>
      <c r="C8" s="4"/>
      <c r="D8" s="8" t="e">
        <f>+C8/C14</f>
        <v>#DIV/0!</v>
      </c>
      <c r="E8" s="4"/>
      <c r="F8" s="6" t="e">
        <f t="shared" ref="F8:F17" si="0">E8/$E$14</f>
        <v>#DIV/0!</v>
      </c>
      <c r="G8" s="23"/>
      <c r="H8" s="24" t="e">
        <f t="shared" ref="H8:H17" si="1">G8/$G$14</f>
        <v>#DIV/0!</v>
      </c>
      <c r="I8" s="23"/>
      <c r="J8" s="24" t="e">
        <f t="shared" ref="J8:J17" si="2">I8/$I$14</f>
        <v>#DIV/0!</v>
      </c>
    </row>
    <row r="9" spans="2:10" x14ac:dyDescent="0.2">
      <c r="B9" s="12" t="s">
        <v>27</v>
      </c>
      <c r="C9" s="4"/>
      <c r="D9" s="5" t="e">
        <f>+C9/C14</f>
        <v>#DIV/0!</v>
      </c>
      <c r="E9" s="4"/>
      <c r="F9" s="6" t="e">
        <f t="shared" si="0"/>
        <v>#DIV/0!</v>
      </c>
      <c r="G9" s="23"/>
      <c r="H9" s="24" t="e">
        <f t="shared" si="1"/>
        <v>#DIV/0!</v>
      </c>
      <c r="I9" s="23"/>
      <c r="J9" s="24" t="e">
        <f t="shared" si="2"/>
        <v>#DIV/0!</v>
      </c>
    </row>
    <row r="10" spans="2:10" x14ac:dyDescent="0.2">
      <c r="B10" s="12" t="s">
        <v>4</v>
      </c>
      <c r="C10" s="4"/>
      <c r="D10" s="5" t="e">
        <f>+C10/C14</f>
        <v>#DIV/0!</v>
      </c>
      <c r="E10" s="4"/>
      <c r="F10" s="6" t="e">
        <f t="shared" si="0"/>
        <v>#DIV/0!</v>
      </c>
      <c r="G10" s="23"/>
      <c r="H10" s="24" t="e">
        <f t="shared" si="1"/>
        <v>#DIV/0!</v>
      </c>
      <c r="I10" s="23"/>
      <c r="J10" s="24" t="e">
        <f t="shared" si="2"/>
        <v>#DIV/0!</v>
      </c>
    </row>
    <row r="11" spans="2:10" x14ac:dyDescent="0.2">
      <c r="B11" s="12" t="s">
        <v>5</v>
      </c>
      <c r="C11" s="4"/>
      <c r="D11" s="5" t="e">
        <f>+C11/C14</f>
        <v>#DIV/0!</v>
      </c>
      <c r="E11" s="4"/>
      <c r="F11" s="6" t="e">
        <f t="shared" si="0"/>
        <v>#DIV/0!</v>
      </c>
      <c r="G11" s="23"/>
      <c r="H11" s="24" t="e">
        <f t="shared" si="1"/>
        <v>#DIV/0!</v>
      </c>
      <c r="I11" s="23"/>
      <c r="J11" s="24" t="e">
        <f t="shared" si="2"/>
        <v>#DIV/0!</v>
      </c>
    </row>
    <row r="12" spans="2:10" x14ac:dyDescent="0.2">
      <c r="B12" s="36" t="s">
        <v>35</v>
      </c>
      <c r="C12" s="37"/>
      <c r="D12" s="38" t="e">
        <f>+C12/C14</f>
        <v>#DIV/0!</v>
      </c>
      <c r="E12" s="37"/>
      <c r="F12" s="39" t="e">
        <f t="shared" si="0"/>
        <v>#DIV/0!</v>
      </c>
      <c r="G12" s="40"/>
      <c r="H12" s="41" t="e">
        <f t="shared" si="1"/>
        <v>#DIV/0!</v>
      </c>
      <c r="I12" s="40"/>
      <c r="J12" s="24" t="e">
        <f t="shared" si="2"/>
        <v>#DIV/0!</v>
      </c>
    </row>
    <row r="13" spans="2:10" x14ac:dyDescent="0.2">
      <c r="B13" s="36" t="s">
        <v>37</v>
      </c>
      <c r="C13" s="37"/>
      <c r="D13" s="38" t="e">
        <f>+C13/C14</f>
        <v>#DIV/0!</v>
      </c>
      <c r="E13" s="37"/>
      <c r="F13" s="39" t="e">
        <f t="shared" si="0"/>
        <v>#DIV/0!</v>
      </c>
      <c r="G13" s="40"/>
      <c r="H13" s="41" t="e">
        <f t="shared" si="1"/>
        <v>#DIV/0!</v>
      </c>
      <c r="I13" s="40"/>
      <c r="J13" s="24" t="e">
        <f t="shared" si="2"/>
        <v>#DIV/0!</v>
      </c>
    </row>
    <row r="14" spans="2:10" x14ac:dyDescent="0.2">
      <c r="B14" s="26" t="s">
        <v>6</v>
      </c>
      <c r="C14" s="37"/>
      <c r="D14" s="38" t="e">
        <f>+C14/C14</f>
        <v>#DIV/0!</v>
      </c>
      <c r="E14" s="37"/>
      <c r="F14" s="39" t="e">
        <f t="shared" si="0"/>
        <v>#DIV/0!</v>
      </c>
      <c r="G14" s="40"/>
      <c r="H14" s="41" t="e">
        <f t="shared" si="1"/>
        <v>#DIV/0!</v>
      </c>
      <c r="I14" s="40"/>
      <c r="J14" s="24" t="e">
        <f t="shared" si="2"/>
        <v>#DIV/0!</v>
      </c>
    </row>
    <row r="15" spans="2:10" x14ac:dyDescent="0.2">
      <c r="B15" s="26" t="s">
        <v>7</v>
      </c>
      <c r="C15" s="37"/>
      <c r="D15" s="38" t="e">
        <f>+C15/C14</f>
        <v>#DIV/0!</v>
      </c>
      <c r="E15" s="37"/>
      <c r="F15" s="39" t="e">
        <f t="shared" si="0"/>
        <v>#DIV/0!</v>
      </c>
      <c r="G15" s="40"/>
      <c r="H15" s="41" t="e">
        <f t="shared" si="1"/>
        <v>#DIV/0!</v>
      </c>
      <c r="I15" s="40"/>
      <c r="J15" s="24" t="e">
        <f t="shared" si="2"/>
        <v>#DIV/0!</v>
      </c>
    </row>
    <row r="16" spans="2:10" x14ac:dyDescent="0.2">
      <c r="B16" s="36" t="s">
        <v>36</v>
      </c>
      <c r="C16" s="37"/>
      <c r="D16" s="38" t="e">
        <f>+C16/C14</f>
        <v>#DIV/0!</v>
      </c>
      <c r="E16" s="37"/>
      <c r="F16" s="39" t="e">
        <f t="shared" si="0"/>
        <v>#DIV/0!</v>
      </c>
      <c r="G16" s="40"/>
      <c r="H16" s="41" t="e">
        <f t="shared" si="1"/>
        <v>#DIV/0!</v>
      </c>
      <c r="I16" s="40"/>
      <c r="J16" s="24" t="e">
        <f t="shared" si="2"/>
        <v>#DIV/0!</v>
      </c>
    </row>
    <row r="17" spans="2:10" x14ac:dyDescent="0.2">
      <c r="B17" s="26" t="s">
        <v>8</v>
      </c>
      <c r="C17" s="37"/>
      <c r="D17" s="38" t="e">
        <f>+C17/C14</f>
        <v>#DIV/0!</v>
      </c>
      <c r="E17" s="37"/>
      <c r="F17" s="39" t="e">
        <f t="shared" si="0"/>
        <v>#DIV/0!</v>
      </c>
      <c r="G17" s="40"/>
      <c r="H17" s="41" t="e">
        <f t="shared" si="1"/>
        <v>#DIV/0!</v>
      </c>
      <c r="I17" s="40"/>
      <c r="J17" s="24" t="e">
        <f t="shared" si="2"/>
        <v>#DIV/0!</v>
      </c>
    </row>
    <row r="18" spans="2:10" x14ac:dyDescent="0.2">
      <c r="B18" s="42" t="s">
        <v>9</v>
      </c>
      <c r="C18" s="43"/>
      <c r="D18" s="44"/>
      <c r="E18" s="43"/>
      <c r="F18" s="44"/>
      <c r="G18" s="44"/>
      <c r="H18" s="44"/>
      <c r="I18" s="44"/>
      <c r="J18" s="7"/>
    </row>
    <row r="19" spans="2:10" x14ac:dyDescent="0.2">
      <c r="B19" s="26" t="s">
        <v>10</v>
      </c>
      <c r="C19" s="45"/>
      <c r="D19" s="46" t="e">
        <f>C19/C19</f>
        <v>#DIV/0!</v>
      </c>
      <c r="E19" s="45"/>
      <c r="F19" s="46" t="e">
        <f t="shared" ref="F19:F26" si="3">E19/$E$19</f>
        <v>#DIV/0!</v>
      </c>
      <c r="G19" s="47"/>
      <c r="H19" s="41" t="e">
        <f>G19/$G$19</f>
        <v>#DIV/0!</v>
      </c>
      <c r="I19" s="47"/>
      <c r="J19" s="24" t="e">
        <f>I19/$I$19</f>
        <v>#DIV/0!</v>
      </c>
    </row>
    <row r="20" spans="2:10" x14ac:dyDescent="0.2">
      <c r="B20" s="26" t="s">
        <v>28</v>
      </c>
      <c r="C20" s="9"/>
      <c r="D20" s="46" t="e">
        <f t="shared" ref="D20:D27" si="4">C20/$C$19</f>
        <v>#DIV/0!</v>
      </c>
      <c r="E20" s="9"/>
      <c r="F20" s="46" t="e">
        <f t="shared" si="3"/>
        <v>#DIV/0!</v>
      </c>
      <c r="G20" s="48"/>
      <c r="H20" s="41" t="e">
        <f t="shared" ref="H20:H27" si="5">G20/$G$19</f>
        <v>#DIV/0!</v>
      </c>
      <c r="I20" s="48"/>
      <c r="J20" s="24" t="e">
        <f t="shared" ref="J20:J27" si="6">I20/$I$19</f>
        <v>#DIV/0!</v>
      </c>
    </row>
    <row r="21" spans="2:10" x14ac:dyDescent="0.2">
      <c r="B21" s="26" t="s">
        <v>11</v>
      </c>
      <c r="C21" s="45"/>
      <c r="D21" s="46" t="e">
        <f t="shared" si="4"/>
        <v>#DIV/0!</v>
      </c>
      <c r="E21" s="45"/>
      <c r="F21" s="46" t="e">
        <f t="shared" si="3"/>
        <v>#DIV/0!</v>
      </c>
      <c r="G21" s="47"/>
      <c r="H21" s="41" t="e">
        <f t="shared" si="5"/>
        <v>#DIV/0!</v>
      </c>
      <c r="I21" s="47"/>
      <c r="J21" s="24" t="e">
        <f t="shared" si="6"/>
        <v>#DIV/0!</v>
      </c>
    </row>
    <row r="22" spans="2:10" x14ac:dyDescent="0.2">
      <c r="B22" s="26" t="s">
        <v>12</v>
      </c>
      <c r="C22" s="45"/>
      <c r="D22" s="46" t="e">
        <f t="shared" si="4"/>
        <v>#DIV/0!</v>
      </c>
      <c r="E22" s="9"/>
      <c r="F22" s="38" t="e">
        <f t="shared" si="3"/>
        <v>#DIV/0!</v>
      </c>
      <c r="G22" s="48"/>
      <c r="H22" s="41" t="e">
        <f t="shared" si="5"/>
        <v>#DIV/0!</v>
      </c>
      <c r="I22" s="48"/>
      <c r="J22" s="24" t="e">
        <f t="shared" si="6"/>
        <v>#DIV/0!</v>
      </c>
    </row>
    <row r="23" spans="2:10" x14ac:dyDescent="0.2">
      <c r="B23" s="26" t="s">
        <v>13</v>
      </c>
      <c r="C23" s="9"/>
      <c r="D23" s="46" t="e">
        <f t="shared" si="4"/>
        <v>#DIV/0!</v>
      </c>
      <c r="E23" s="9"/>
      <c r="F23" s="38" t="e">
        <f t="shared" si="3"/>
        <v>#DIV/0!</v>
      </c>
      <c r="G23" s="48"/>
      <c r="H23" s="41" t="e">
        <f t="shared" si="5"/>
        <v>#DIV/0!</v>
      </c>
      <c r="I23" s="48"/>
      <c r="J23" s="24" t="e">
        <f t="shared" si="6"/>
        <v>#DIV/0!</v>
      </c>
    </row>
    <row r="24" spans="2:10" x14ac:dyDescent="0.2">
      <c r="B24" s="26" t="s">
        <v>14</v>
      </c>
      <c r="C24" s="9"/>
      <c r="D24" s="46" t="e">
        <f t="shared" si="4"/>
        <v>#DIV/0!</v>
      </c>
      <c r="E24" s="9"/>
      <c r="F24" s="38" t="e">
        <f t="shared" si="3"/>
        <v>#DIV/0!</v>
      </c>
      <c r="G24" s="48"/>
      <c r="H24" s="41" t="e">
        <f t="shared" si="5"/>
        <v>#DIV/0!</v>
      </c>
      <c r="I24" s="48"/>
      <c r="J24" s="24" t="e">
        <f t="shared" si="6"/>
        <v>#DIV/0!</v>
      </c>
    </row>
    <row r="25" spans="2:10" x14ac:dyDescent="0.2">
      <c r="B25" s="26" t="s">
        <v>15</v>
      </c>
      <c r="C25" s="9"/>
      <c r="D25" s="46" t="e">
        <f t="shared" si="4"/>
        <v>#DIV/0!</v>
      </c>
      <c r="E25" s="9"/>
      <c r="F25" s="38" t="e">
        <f t="shared" si="3"/>
        <v>#DIV/0!</v>
      </c>
      <c r="G25" s="48"/>
      <c r="H25" s="41" t="e">
        <f t="shared" si="5"/>
        <v>#DIV/0!</v>
      </c>
      <c r="I25" s="48"/>
      <c r="J25" s="24" t="e">
        <f t="shared" si="6"/>
        <v>#DIV/0!</v>
      </c>
    </row>
    <row r="26" spans="2:10" x14ac:dyDescent="0.2">
      <c r="B26" s="26" t="s">
        <v>30</v>
      </c>
      <c r="C26" s="9"/>
      <c r="D26" s="46" t="e">
        <f t="shared" si="4"/>
        <v>#DIV/0!</v>
      </c>
      <c r="E26" s="9"/>
      <c r="F26" s="38" t="e">
        <f t="shared" si="3"/>
        <v>#DIV/0!</v>
      </c>
      <c r="G26" s="48"/>
      <c r="H26" s="41" t="e">
        <f t="shared" si="5"/>
        <v>#DIV/0!</v>
      </c>
      <c r="I26" s="48"/>
      <c r="J26" s="24" t="e">
        <f t="shared" si="6"/>
        <v>#DIV/0!</v>
      </c>
    </row>
    <row r="27" spans="2:10" x14ac:dyDescent="0.2">
      <c r="B27" s="26" t="s">
        <v>16</v>
      </c>
      <c r="C27" s="9"/>
      <c r="D27" s="46" t="e">
        <f t="shared" si="4"/>
        <v>#DIV/0!</v>
      </c>
      <c r="E27" s="9"/>
      <c r="F27" s="39" t="e">
        <f>E27/$E$19</f>
        <v>#DIV/0!</v>
      </c>
      <c r="G27" s="48"/>
      <c r="H27" s="41" t="e">
        <f t="shared" si="5"/>
        <v>#DIV/0!</v>
      </c>
      <c r="I27" s="48"/>
      <c r="J27" s="24" t="e">
        <f t="shared" si="6"/>
        <v>#DIV/0!</v>
      </c>
    </row>
    <row r="28" spans="2:10" x14ac:dyDescent="0.2">
      <c r="B28" s="42" t="s">
        <v>17</v>
      </c>
      <c r="C28" s="49"/>
      <c r="D28" s="49"/>
      <c r="E28" s="49"/>
      <c r="F28" s="49"/>
      <c r="G28" s="49"/>
      <c r="H28" s="50"/>
      <c r="I28" s="49"/>
      <c r="J28" s="10"/>
    </row>
    <row r="29" spans="2:10" x14ac:dyDescent="0.2">
      <c r="B29" s="26" t="s">
        <v>18</v>
      </c>
      <c r="C29" s="17" t="e">
        <f>(C14/(C14-C17))</f>
        <v>#DIV/0!</v>
      </c>
      <c r="D29" s="15"/>
      <c r="E29" s="15" t="e">
        <f>(E14/(E14-E17))</f>
        <v>#DIV/0!</v>
      </c>
      <c r="F29" s="15"/>
      <c r="G29" s="15" t="e">
        <f>(G14/(G14-G17))</f>
        <v>#DIV/0!</v>
      </c>
      <c r="H29" s="16"/>
      <c r="I29" s="15" t="e">
        <f>(I14/(I14-I17))</f>
        <v>#DIV/0!</v>
      </c>
      <c r="J29" s="16"/>
    </row>
    <row r="30" spans="2:10" x14ac:dyDescent="0.2">
      <c r="B30" s="26" t="s">
        <v>19</v>
      </c>
      <c r="C30" s="25" t="e">
        <f>((C15+C16)/C17)</f>
        <v>#DIV/0!</v>
      </c>
      <c r="D30" s="25"/>
      <c r="E30" s="25" t="e">
        <f>((E15+E16)/E17)</f>
        <v>#DIV/0!</v>
      </c>
      <c r="F30" s="25"/>
      <c r="G30" s="25" t="e">
        <f>((G15+G16)/G17)</f>
        <v>#DIV/0!</v>
      </c>
      <c r="H30" s="16"/>
      <c r="I30" s="25" t="e">
        <f>((I15+I16)/I17)</f>
        <v>#DIV/0!</v>
      </c>
      <c r="J30" s="16"/>
    </row>
    <row r="31" spans="2:10" x14ac:dyDescent="0.2">
      <c r="B31" s="26" t="s">
        <v>20</v>
      </c>
      <c r="C31" s="25" t="e">
        <f>(C13/C17)</f>
        <v>#DIV/0!</v>
      </c>
      <c r="D31" s="25"/>
      <c r="E31" s="25" t="e">
        <f>(E13/E17)</f>
        <v>#DIV/0!</v>
      </c>
      <c r="F31" s="25"/>
      <c r="G31" s="25" t="e">
        <f>(G13/G17)</f>
        <v>#DIV/0!</v>
      </c>
      <c r="H31" s="16"/>
      <c r="I31" s="25" t="e">
        <f>(I13/I17)</f>
        <v>#DIV/0!</v>
      </c>
      <c r="J31" s="16"/>
    </row>
    <row r="32" spans="2:10" x14ac:dyDescent="0.2">
      <c r="B32" s="26" t="s">
        <v>21</v>
      </c>
      <c r="C32" s="25" t="e">
        <f>SUM(C8-C11)/C15</f>
        <v>#DIV/0!</v>
      </c>
      <c r="D32" s="25"/>
      <c r="E32" s="25" t="e">
        <f>(E8-E11)/E15</f>
        <v>#DIV/0!</v>
      </c>
      <c r="F32" s="25"/>
      <c r="G32" s="25" t="e">
        <f>SUM(G8-G11)/G15</f>
        <v>#DIV/0!</v>
      </c>
      <c r="H32" s="16"/>
      <c r="I32" s="25" t="e">
        <f>SUM(I8-I11)/I15</f>
        <v>#DIV/0!</v>
      </c>
      <c r="J32" s="16"/>
    </row>
    <row r="33" spans="2:10" x14ac:dyDescent="0.2">
      <c r="B33" s="26" t="s">
        <v>22</v>
      </c>
      <c r="C33" s="25" t="e">
        <f>C8/C15</f>
        <v>#DIV/0!</v>
      </c>
      <c r="D33" s="25"/>
      <c r="E33" s="25" t="e">
        <f>E8/E15</f>
        <v>#DIV/0!</v>
      </c>
      <c r="F33" s="25"/>
      <c r="G33" s="25" t="e">
        <f>G8/G15</f>
        <v>#DIV/0!</v>
      </c>
      <c r="H33" s="16"/>
      <c r="I33" s="25" t="e">
        <f>I8/I15</f>
        <v>#DIV/0!</v>
      </c>
      <c r="J33" s="16"/>
    </row>
    <row r="34" spans="2:10" x14ac:dyDescent="0.2">
      <c r="B34" s="26" t="s">
        <v>23</v>
      </c>
      <c r="C34" s="51" t="e">
        <f>(C8+C12)/(C15+C16)</f>
        <v>#DIV/0!</v>
      </c>
      <c r="D34" s="25"/>
      <c r="E34" s="51" t="e">
        <f>SUM(E8+E12)/(E15+E16)</f>
        <v>#DIV/0!</v>
      </c>
      <c r="F34" s="25"/>
      <c r="G34" s="51" t="e">
        <f>SUM(G8+G12)/(G15+G16)</f>
        <v>#DIV/0!</v>
      </c>
      <c r="H34" s="16"/>
      <c r="I34" s="51" t="e">
        <f>SUM(I8+I12)/(I15+I16)</f>
        <v>#DIV/0!</v>
      </c>
      <c r="J34" s="16"/>
    </row>
    <row r="35" spans="2:10" x14ac:dyDescent="0.2">
      <c r="B35" s="26" t="s">
        <v>24</v>
      </c>
      <c r="C35" s="17" t="e">
        <f>(C27/C21)*100</f>
        <v>#DIV/0!</v>
      </c>
      <c r="D35" s="17"/>
      <c r="E35" s="17" t="e">
        <f>(E27/E21)*100</f>
        <v>#DIV/0!</v>
      </c>
      <c r="F35" s="17"/>
      <c r="G35" s="17" t="e">
        <f>(G27/G21)*100</f>
        <v>#DIV/0!</v>
      </c>
      <c r="H35" s="18"/>
      <c r="I35" s="17" t="e">
        <f>(I27/I21)*100</f>
        <v>#DIV/0!</v>
      </c>
      <c r="J35" s="18"/>
    </row>
    <row r="36" spans="2:10" ht="12" thickBot="1" x14ac:dyDescent="0.25">
      <c r="B36" s="13" t="s">
        <v>25</v>
      </c>
      <c r="C36" s="19" t="e">
        <f>(C27/C17)*100</f>
        <v>#DIV/0!</v>
      </c>
      <c r="D36" s="19"/>
      <c r="E36" s="19" t="e">
        <f>(E27/E17)*100</f>
        <v>#DIV/0!</v>
      </c>
      <c r="F36" s="19"/>
      <c r="G36" s="19" t="e">
        <f>(G27/G17)*100</f>
        <v>#DIV/0!</v>
      </c>
      <c r="H36" s="20"/>
      <c r="I36" s="19" t="e">
        <f>(I27/I17)*100</f>
        <v>#DIV/0!</v>
      </c>
      <c r="J36" s="20"/>
    </row>
  </sheetData>
  <mergeCells count="8">
    <mergeCell ref="I5:J5"/>
    <mergeCell ref="I4:J4"/>
    <mergeCell ref="B4:B6"/>
    <mergeCell ref="B2:H2"/>
    <mergeCell ref="C5:D5"/>
    <mergeCell ref="E5:F5"/>
    <mergeCell ref="G5:H5"/>
    <mergeCell ref="C4:H4"/>
  </mergeCells>
  <pageMargins left="0.7" right="0.7" top="0.75" bottom="0.75" header="0.3" footer="0.3"/>
  <pageSetup paperSize="9" scale="8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Informação Econômico-Finaceira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Nilton Souza Gonçalves</dc:creator>
  <cp:lastModifiedBy>Rafael Tavares</cp:lastModifiedBy>
  <cp:lastPrinted>2018-03-06T19:28:32Z</cp:lastPrinted>
  <dcterms:created xsi:type="dcterms:W3CDTF">2016-11-11T17:39:24Z</dcterms:created>
  <dcterms:modified xsi:type="dcterms:W3CDTF">2022-06-08T19:13:37Z</dcterms:modified>
</cp:coreProperties>
</file>