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updateLinks="always"/>
  <mc:AlternateContent xmlns:mc="http://schemas.openxmlformats.org/markup-compatibility/2006">
    <mc:Choice Requires="x15">
      <x15ac:absPath xmlns:x15ac="http://schemas.microsoft.com/office/spreadsheetml/2010/11/ac" url="https://rsgovbr-my.sharepoint.com/personal/douglas-chacon_sedec_rs_gov_br/Documents/SEADAP/PowerBI e banco de dados FUNDOPEM/"/>
    </mc:Choice>
  </mc:AlternateContent>
  <xr:revisionPtr revIDLastSave="82" documentId="13_ncr:20001_{78D32DB6-BC0C-4A9A-A6A5-20C97C7781C8}" xr6:coauthVersionLast="47" xr6:coauthVersionMax="47" xr10:uidLastSave="{F3FB97D0-DEC9-4B33-B98B-BFD7AF90B1F5}"/>
  <bookViews>
    <workbookView xWindow="-120" yWindow="-120" windowWidth="29040" windowHeight="15720" xr2:uid="{00000000-000D-0000-FFFF-FFFF00000000}"/>
  </bookViews>
  <sheets>
    <sheet name="db_fundopem" sheetId="1" r:id="rId1"/>
    <sheet name="Planilha1" sheetId="2" r:id="rId2"/>
    <sheet name="Planilha4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846" i="1" l="1"/>
  <c r="M847" i="1"/>
  <c r="M848" i="1"/>
  <c r="M849" i="1"/>
  <c r="M850" i="1"/>
  <c r="AB3" i="1"/>
  <c r="AC3" i="1"/>
  <c r="AB4" i="1"/>
  <c r="AC4" i="1"/>
  <c r="AB5" i="1"/>
  <c r="AC5" i="1"/>
  <c r="AB6" i="1"/>
  <c r="AC6" i="1"/>
  <c r="AB7" i="1"/>
  <c r="AC7" i="1"/>
  <c r="AB8" i="1"/>
  <c r="AC8" i="1"/>
  <c r="AB9" i="1"/>
  <c r="AC9" i="1"/>
  <c r="AB10" i="1"/>
  <c r="AC10" i="1"/>
  <c r="AB11" i="1"/>
  <c r="AC11" i="1"/>
  <c r="AB12" i="1"/>
  <c r="AC12" i="1"/>
  <c r="AB13" i="1"/>
  <c r="AC13" i="1"/>
  <c r="AB14" i="1"/>
  <c r="AC14" i="1"/>
  <c r="AB15" i="1"/>
  <c r="AC15" i="1"/>
  <c r="AB16" i="1"/>
  <c r="AC16" i="1"/>
  <c r="AB17" i="1"/>
  <c r="AC17" i="1"/>
  <c r="AB18" i="1"/>
  <c r="AC18" i="1"/>
  <c r="AB19" i="1"/>
  <c r="AC19" i="1"/>
  <c r="AB20" i="1"/>
  <c r="AC20" i="1"/>
  <c r="AB21" i="1"/>
  <c r="AC21" i="1"/>
  <c r="AB22" i="1"/>
  <c r="AC22" i="1"/>
  <c r="AB23" i="1"/>
  <c r="AC23" i="1"/>
  <c r="AB24" i="1"/>
  <c r="AC24" i="1"/>
  <c r="AB25" i="1"/>
  <c r="AC25" i="1"/>
  <c r="AB26" i="1"/>
  <c r="AC26" i="1"/>
  <c r="AB27" i="1"/>
  <c r="AC27" i="1"/>
  <c r="AB28" i="1"/>
  <c r="AC28" i="1"/>
  <c r="AB29" i="1"/>
  <c r="AC29" i="1"/>
  <c r="AB30" i="1"/>
  <c r="AC30" i="1"/>
  <c r="AB31" i="1"/>
  <c r="AC31" i="1"/>
  <c r="AB32" i="1"/>
  <c r="AC32" i="1"/>
  <c r="AB33" i="1"/>
  <c r="AC33" i="1"/>
  <c r="AB34" i="1"/>
  <c r="AC34" i="1"/>
  <c r="AB35" i="1"/>
  <c r="AC35" i="1"/>
  <c r="AB36" i="1"/>
  <c r="AC36" i="1"/>
  <c r="AB37" i="1"/>
  <c r="AC37" i="1"/>
  <c r="AB38" i="1"/>
  <c r="AC38" i="1"/>
  <c r="AB39" i="1"/>
  <c r="AC39" i="1"/>
  <c r="AB40" i="1"/>
  <c r="AC40" i="1"/>
  <c r="AB41" i="1"/>
  <c r="AC41" i="1"/>
  <c r="AB42" i="1"/>
  <c r="AC42" i="1"/>
  <c r="AB43" i="1"/>
  <c r="AC43" i="1"/>
  <c r="AB44" i="1"/>
  <c r="AC44" i="1"/>
  <c r="AB45" i="1"/>
  <c r="AC45" i="1"/>
  <c r="AB46" i="1"/>
  <c r="AC46" i="1"/>
  <c r="AB47" i="1"/>
  <c r="AC47" i="1"/>
  <c r="AB48" i="1"/>
  <c r="AC48" i="1"/>
  <c r="AB49" i="1"/>
  <c r="AC49" i="1"/>
  <c r="AB50" i="1"/>
  <c r="AC50" i="1"/>
  <c r="AB51" i="1"/>
  <c r="AC51" i="1"/>
  <c r="AB52" i="1"/>
  <c r="AC52" i="1"/>
  <c r="AB53" i="1"/>
  <c r="AC53" i="1"/>
  <c r="AB54" i="1"/>
  <c r="AC54" i="1"/>
  <c r="AB55" i="1"/>
  <c r="AC55" i="1"/>
  <c r="AB56" i="1"/>
  <c r="AC56" i="1"/>
  <c r="AB57" i="1"/>
  <c r="AC57" i="1"/>
  <c r="AB58" i="1"/>
  <c r="AC58" i="1"/>
  <c r="AB59" i="1"/>
  <c r="AC59" i="1"/>
  <c r="AB60" i="1"/>
  <c r="AC60" i="1"/>
  <c r="AB61" i="1"/>
  <c r="AC61" i="1"/>
  <c r="AB62" i="1"/>
  <c r="AC62" i="1"/>
  <c r="AB63" i="1"/>
  <c r="AC63" i="1"/>
  <c r="AB64" i="1"/>
  <c r="AC64" i="1"/>
  <c r="AB65" i="1"/>
  <c r="AC65" i="1"/>
  <c r="AB66" i="1"/>
  <c r="AC66" i="1"/>
  <c r="AB67" i="1"/>
  <c r="AC67" i="1"/>
  <c r="AB68" i="1"/>
  <c r="AC68" i="1"/>
  <c r="AB69" i="1"/>
  <c r="AC69" i="1"/>
  <c r="AB70" i="1"/>
  <c r="AC70" i="1"/>
  <c r="AB71" i="1"/>
  <c r="AC71" i="1"/>
  <c r="AB72" i="1"/>
  <c r="AC72" i="1"/>
  <c r="AB73" i="1"/>
  <c r="AC73" i="1"/>
  <c r="AB74" i="1"/>
  <c r="AC74" i="1"/>
  <c r="AB75" i="1"/>
  <c r="AC75" i="1"/>
  <c r="AB76" i="1"/>
  <c r="AC76" i="1"/>
  <c r="AB77" i="1"/>
  <c r="AC77" i="1"/>
  <c r="AB78" i="1"/>
  <c r="AC78" i="1"/>
  <c r="AB79" i="1"/>
  <c r="AC79" i="1"/>
  <c r="AB80" i="1"/>
  <c r="AC80" i="1"/>
  <c r="AB81" i="1"/>
  <c r="AC81" i="1"/>
  <c r="AB82" i="1"/>
  <c r="AC82" i="1"/>
  <c r="AB83" i="1"/>
  <c r="AC83" i="1"/>
  <c r="AB84" i="1"/>
  <c r="AC84" i="1"/>
  <c r="AB85" i="1"/>
  <c r="AC85" i="1"/>
  <c r="AB86" i="1"/>
  <c r="AC86" i="1"/>
  <c r="AB87" i="1"/>
  <c r="AC87" i="1"/>
  <c r="AB88" i="1"/>
  <c r="AC88" i="1"/>
  <c r="AB89" i="1"/>
  <c r="AC89" i="1"/>
  <c r="AB90" i="1"/>
  <c r="AC90" i="1"/>
  <c r="AB91" i="1"/>
  <c r="AC91" i="1"/>
  <c r="AB92" i="1"/>
  <c r="AC92" i="1"/>
  <c r="AB93" i="1"/>
  <c r="AC93" i="1"/>
  <c r="AB94" i="1"/>
  <c r="AC94" i="1"/>
  <c r="AB95" i="1"/>
  <c r="AC95" i="1"/>
  <c r="AB96" i="1"/>
  <c r="AC96" i="1"/>
  <c r="AB97" i="1"/>
  <c r="AC97" i="1"/>
  <c r="AB98" i="1"/>
  <c r="AC98" i="1"/>
  <c r="AB99" i="1"/>
  <c r="AC99" i="1"/>
  <c r="AB100" i="1"/>
  <c r="AC100" i="1"/>
  <c r="AB101" i="1"/>
  <c r="AC101" i="1"/>
  <c r="AB102" i="1"/>
  <c r="AC102" i="1"/>
  <c r="AB103" i="1"/>
  <c r="AC103" i="1"/>
  <c r="AB104" i="1"/>
  <c r="AC104" i="1"/>
  <c r="AB105" i="1"/>
  <c r="AC105" i="1"/>
  <c r="AB106" i="1"/>
  <c r="AC106" i="1"/>
  <c r="AB107" i="1"/>
  <c r="AC107" i="1"/>
  <c r="AB108" i="1"/>
  <c r="AC108" i="1"/>
  <c r="AB109" i="1"/>
  <c r="AC109" i="1"/>
  <c r="AB110" i="1"/>
  <c r="AC110" i="1"/>
  <c r="AB111" i="1"/>
  <c r="AC111" i="1"/>
  <c r="AB112" i="1"/>
  <c r="AC112" i="1"/>
  <c r="AB113" i="1"/>
  <c r="AC113" i="1"/>
  <c r="AB114" i="1"/>
  <c r="AC114" i="1"/>
  <c r="AB115" i="1"/>
  <c r="AC115" i="1"/>
  <c r="AB116" i="1"/>
  <c r="AC116" i="1"/>
  <c r="AB117" i="1"/>
  <c r="AC117" i="1"/>
  <c r="AB118" i="1"/>
  <c r="AC118" i="1"/>
  <c r="AB119" i="1"/>
  <c r="AC119" i="1"/>
  <c r="AB120" i="1"/>
  <c r="AC120" i="1"/>
  <c r="AB121" i="1"/>
  <c r="AC121" i="1"/>
  <c r="AB122" i="1"/>
  <c r="AC122" i="1"/>
  <c r="AB123" i="1"/>
  <c r="AC123" i="1"/>
  <c r="AB124" i="1"/>
  <c r="AC124" i="1"/>
  <c r="AB125" i="1"/>
  <c r="AC125" i="1"/>
  <c r="AB126" i="1"/>
  <c r="AC126" i="1"/>
  <c r="AB127" i="1"/>
  <c r="AC127" i="1"/>
  <c r="AB128" i="1"/>
  <c r="AC128" i="1"/>
  <c r="AB129" i="1"/>
  <c r="AC129" i="1"/>
  <c r="AB130" i="1"/>
  <c r="AC130" i="1"/>
  <c r="AB131" i="1"/>
  <c r="AC131" i="1"/>
  <c r="AB132" i="1"/>
  <c r="AC132" i="1"/>
  <c r="AB133" i="1"/>
  <c r="AC133" i="1"/>
  <c r="AB134" i="1"/>
  <c r="AC134" i="1"/>
  <c r="AB135" i="1"/>
  <c r="AC135" i="1"/>
  <c r="AB136" i="1"/>
  <c r="AC136" i="1"/>
  <c r="AB137" i="1"/>
  <c r="AC137" i="1"/>
  <c r="AB138" i="1"/>
  <c r="AC138" i="1"/>
  <c r="AB139" i="1"/>
  <c r="AC139" i="1"/>
  <c r="AB140" i="1"/>
  <c r="AC140" i="1"/>
  <c r="AB141" i="1"/>
  <c r="AC141" i="1"/>
  <c r="AB142" i="1"/>
  <c r="AC142" i="1"/>
  <c r="AB143" i="1"/>
  <c r="AC143" i="1"/>
  <c r="AB144" i="1"/>
  <c r="AC144" i="1"/>
  <c r="AB145" i="1"/>
  <c r="AC145" i="1"/>
  <c r="AB146" i="1"/>
  <c r="AC146" i="1"/>
  <c r="AB147" i="1"/>
  <c r="AC147" i="1"/>
  <c r="AB148" i="1"/>
  <c r="AC148" i="1"/>
  <c r="AB149" i="1"/>
  <c r="AC149" i="1"/>
  <c r="AB150" i="1"/>
  <c r="AC150" i="1"/>
  <c r="AB151" i="1"/>
  <c r="AC151" i="1"/>
  <c r="AB152" i="1"/>
  <c r="AC152" i="1"/>
  <c r="AB153" i="1"/>
  <c r="AC153" i="1"/>
  <c r="AB154" i="1"/>
  <c r="AC154" i="1"/>
  <c r="AB155" i="1"/>
  <c r="AC155" i="1"/>
  <c r="AB156" i="1"/>
  <c r="AC156" i="1"/>
  <c r="AB157" i="1"/>
  <c r="AC157" i="1"/>
  <c r="AB158" i="1"/>
  <c r="AC158" i="1"/>
  <c r="AB159" i="1"/>
  <c r="AC159" i="1"/>
  <c r="AB160" i="1"/>
  <c r="AC160" i="1"/>
  <c r="AB161" i="1"/>
  <c r="AC161" i="1"/>
  <c r="AB162" i="1"/>
  <c r="AC162" i="1"/>
  <c r="AB163" i="1"/>
  <c r="AC163" i="1"/>
  <c r="AB164" i="1"/>
  <c r="AC164" i="1"/>
  <c r="AB165" i="1"/>
  <c r="AC165" i="1"/>
  <c r="AB166" i="1"/>
  <c r="AC166" i="1"/>
  <c r="AB167" i="1"/>
  <c r="AC167" i="1"/>
  <c r="AB168" i="1"/>
  <c r="AC168" i="1"/>
  <c r="AB169" i="1"/>
  <c r="AC169" i="1"/>
  <c r="AB170" i="1"/>
  <c r="AC170" i="1"/>
  <c r="AB171" i="1"/>
  <c r="AC171" i="1"/>
  <c r="AB172" i="1"/>
  <c r="AC172" i="1"/>
  <c r="AB173" i="1"/>
  <c r="AC173" i="1"/>
  <c r="AB174" i="1"/>
  <c r="AC174" i="1"/>
  <c r="AB175" i="1"/>
  <c r="AC175" i="1"/>
  <c r="AB176" i="1"/>
  <c r="AC176" i="1"/>
  <c r="AB177" i="1"/>
  <c r="AC177" i="1"/>
  <c r="AB178" i="1"/>
  <c r="AC178" i="1"/>
  <c r="AB179" i="1"/>
  <c r="AC179" i="1"/>
  <c r="AB180" i="1"/>
  <c r="AC180" i="1"/>
  <c r="AB181" i="1"/>
  <c r="AC181" i="1"/>
  <c r="AB182" i="1"/>
  <c r="AC182" i="1"/>
  <c r="AB183" i="1"/>
  <c r="AC183" i="1"/>
  <c r="AB184" i="1"/>
  <c r="AC184" i="1"/>
  <c r="AB185" i="1"/>
  <c r="AC185" i="1"/>
  <c r="AB186" i="1"/>
  <c r="AC186" i="1"/>
  <c r="AB187" i="1"/>
  <c r="AC187" i="1"/>
  <c r="AB188" i="1"/>
  <c r="AC188" i="1"/>
  <c r="AB189" i="1"/>
  <c r="AC189" i="1"/>
  <c r="AB190" i="1"/>
  <c r="AC190" i="1"/>
  <c r="AB191" i="1"/>
  <c r="AC191" i="1"/>
  <c r="AB192" i="1"/>
  <c r="AC192" i="1"/>
  <c r="AB193" i="1"/>
  <c r="AC193" i="1"/>
  <c r="AB194" i="1"/>
  <c r="AC194" i="1"/>
  <c r="AB195" i="1"/>
  <c r="AC195" i="1"/>
  <c r="AB196" i="1"/>
  <c r="AC196" i="1"/>
  <c r="AB197" i="1"/>
  <c r="AC197" i="1"/>
  <c r="AB198" i="1"/>
  <c r="AC198" i="1"/>
  <c r="AB199" i="1"/>
  <c r="AC199" i="1"/>
  <c r="AB200" i="1"/>
  <c r="AC200" i="1"/>
  <c r="AB201" i="1"/>
  <c r="AC201" i="1"/>
  <c r="AB202" i="1"/>
  <c r="AC202" i="1"/>
  <c r="AB203" i="1"/>
  <c r="AC203" i="1"/>
  <c r="AB204" i="1"/>
  <c r="AC204" i="1"/>
  <c r="AB205" i="1"/>
  <c r="AC205" i="1"/>
  <c r="AB206" i="1"/>
  <c r="AC206" i="1"/>
  <c r="AB207" i="1"/>
  <c r="AC207" i="1"/>
  <c r="AB208" i="1"/>
  <c r="AC208" i="1"/>
  <c r="AB209" i="1"/>
  <c r="AC209" i="1"/>
  <c r="AB210" i="1"/>
  <c r="AC210" i="1"/>
  <c r="AB211" i="1"/>
  <c r="AC211" i="1"/>
  <c r="AB212" i="1"/>
  <c r="AC212" i="1"/>
  <c r="AB213" i="1"/>
  <c r="AC213" i="1"/>
  <c r="AB214" i="1"/>
  <c r="AC214" i="1"/>
  <c r="AB215" i="1"/>
  <c r="AC215" i="1"/>
  <c r="AB216" i="1"/>
  <c r="AC216" i="1"/>
  <c r="AB217" i="1"/>
  <c r="AC217" i="1"/>
  <c r="AB218" i="1"/>
  <c r="AC218" i="1"/>
  <c r="AB219" i="1"/>
  <c r="AC219" i="1"/>
  <c r="AB220" i="1"/>
  <c r="AC220" i="1"/>
  <c r="AB221" i="1"/>
  <c r="AC221" i="1"/>
  <c r="AB222" i="1"/>
  <c r="AC222" i="1"/>
  <c r="AB223" i="1"/>
  <c r="AC223" i="1"/>
  <c r="AB224" i="1"/>
  <c r="AC224" i="1"/>
  <c r="AB225" i="1"/>
  <c r="AC225" i="1"/>
  <c r="AB226" i="1"/>
  <c r="AC226" i="1"/>
  <c r="AB227" i="1"/>
  <c r="AC227" i="1"/>
  <c r="AB228" i="1"/>
  <c r="AC228" i="1"/>
  <c r="AB229" i="1"/>
  <c r="AC229" i="1"/>
  <c r="AB230" i="1"/>
  <c r="AC230" i="1"/>
  <c r="AB231" i="1"/>
  <c r="AC231" i="1"/>
  <c r="AB232" i="1"/>
  <c r="AC232" i="1"/>
  <c r="AB233" i="1"/>
  <c r="AC233" i="1"/>
  <c r="AB234" i="1"/>
  <c r="AC234" i="1"/>
  <c r="AB235" i="1"/>
  <c r="AC235" i="1"/>
  <c r="AB236" i="1"/>
  <c r="AC236" i="1"/>
  <c r="AB237" i="1"/>
  <c r="AC237" i="1"/>
  <c r="AB238" i="1"/>
  <c r="AC238" i="1"/>
  <c r="AB239" i="1"/>
  <c r="AC239" i="1"/>
  <c r="AB240" i="1"/>
  <c r="AC240" i="1"/>
  <c r="AB241" i="1"/>
  <c r="AC241" i="1"/>
  <c r="AB242" i="1"/>
  <c r="AC242" i="1"/>
  <c r="AB243" i="1"/>
  <c r="AC243" i="1"/>
  <c r="AB244" i="1"/>
  <c r="AC244" i="1"/>
  <c r="AB245" i="1"/>
  <c r="AC245" i="1"/>
  <c r="AB246" i="1"/>
  <c r="AC246" i="1"/>
  <c r="AB247" i="1"/>
  <c r="AC247" i="1"/>
  <c r="AB248" i="1"/>
  <c r="AC248" i="1"/>
  <c r="AB249" i="1"/>
  <c r="AC249" i="1"/>
  <c r="AB250" i="1"/>
  <c r="AC250" i="1"/>
  <c r="AB251" i="1"/>
  <c r="AC251" i="1"/>
  <c r="AB252" i="1"/>
  <c r="AC252" i="1"/>
  <c r="AB253" i="1"/>
  <c r="AC253" i="1"/>
  <c r="AB254" i="1"/>
  <c r="AC254" i="1"/>
  <c r="AB255" i="1"/>
  <c r="AC255" i="1"/>
  <c r="AB256" i="1"/>
  <c r="AC256" i="1"/>
  <c r="AB257" i="1"/>
  <c r="AC257" i="1"/>
  <c r="AB258" i="1"/>
  <c r="AC258" i="1"/>
  <c r="AB259" i="1"/>
  <c r="AC259" i="1"/>
  <c r="AB260" i="1"/>
  <c r="AC260" i="1"/>
  <c r="AB261" i="1"/>
  <c r="AC261" i="1"/>
  <c r="AB262" i="1"/>
  <c r="AC262" i="1"/>
  <c r="AB263" i="1"/>
  <c r="AC263" i="1"/>
  <c r="AB264" i="1"/>
  <c r="AC264" i="1"/>
  <c r="AB265" i="1"/>
  <c r="AC265" i="1"/>
  <c r="AB266" i="1"/>
  <c r="AC266" i="1"/>
  <c r="AB267" i="1"/>
  <c r="AC267" i="1"/>
  <c r="AB268" i="1"/>
  <c r="AC268" i="1"/>
  <c r="AB269" i="1"/>
  <c r="AC269" i="1"/>
  <c r="AB270" i="1"/>
  <c r="AC270" i="1"/>
  <c r="AB271" i="1"/>
  <c r="AC271" i="1"/>
  <c r="AB272" i="1"/>
  <c r="AC272" i="1"/>
  <c r="AB273" i="1"/>
  <c r="AC273" i="1"/>
  <c r="AB274" i="1"/>
  <c r="AC274" i="1"/>
  <c r="AB275" i="1"/>
  <c r="AC275" i="1"/>
  <c r="AB276" i="1"/>
  <c r="AC276" i="1"/>
  <c r="AB277" i="1"/>
  <c r="AC277" i="1"/>
  <c r="AB278" i="1"/>
  <c r="AC278" i="1"/>
  <c r="AB279" i="1"/>
  <c r="AC279" i="1"/>
  <c r="AB280" i="1"/>
  <c r="AC280" i="1"/>
  <c r="AB281" i="1"/>
  <c r="AC281" i="1"/>
  <c r="AB282" i="1"/>
  <c r="AC282" i="1"/>
  <c r="AB283" i="1"/>
  <c r="AC283" i="1"/>
  <c r="AB284" i="1"/>
  <c r="AC284" i="1"/>
  <c r="AB285" i="1"/>
  <c r="AC285" i="1"/>
  <c r="AB286" i="1"/>
  <c r="AC286" i="1"/>
  <c r="AB287" i="1"/>
  <c r="AC287" i="1"/>
  <c r="AB288" i="1"/>
  <c r="AC288" i="1"/>
  <c r="AB289" i="1"/>
  <c r="AC289" i="1"/>
  <c r="AB290" i="1"/>
  <c r="AC290" i="1"/>
  <c r="AB291" i="1"/>
  <c r="AC291" i="1"/>
  <c r="AB292" i="1"/>
  <c r="AC292" i="1"/>
  <c r="AB293" i="1"/>
  <c r="AC293" i="1"/>
  <c r="AB294" i="1"/>
  <c r="AC294" i="1"/>
  <c r="AB295" i="1"/>
  <c r="AC295" i="1"/>
  <c r="AB296" i="1"/>
  <c r="AC296" i="1"/>
  <c r="AB297" i="1"/>
  <c r="AC297" i="1"/>
  <c r="AB298" i="1"/>
  <c r="AC298" i="1"/>
  <c r="AB299" i="1"/>
  <c r="AC299" i="1"/>
  <c r="AB300" i="1"/>
  <c r="AC300" i="1"/>
  <c r="AB301" i="1"/>
  <c r="AC301" i="1"/>
  <c r="AB302" i="1"/>
  <c r="AC302" i="1"/>
  <c r="AB303" i="1"/>
  <c r="AC303" i="1"/>
  <c r="AB304" i="1"/>
  <c r="AC304" i="1"/>
  <c r="AB305" i="1"/>
  <c r="AC305" i="1"/>
  <c r="AB306" i="1"/>
  <c r="AC306" i="1"/>
  <c r="AB307" i="1"/>
  <c r="AC307" i="1"/>
  <c r="AB308" i="1"/>
  <c r="AC308" i="1"/>
  <c r="AB309" i="1"/>
  <c r="AC309" i="1"/>
  <c r="AB310" i="1"/>
  <c r="AC310" i="1"/>
  <c r="AB311" i="1"/>
  <c r="AC311" i="1"/>
  <c r="AB312" i="1"/>
  <c r="AC312" i="1"/>
  <c r="AB313" i="1"/>
  <c r="AC313" i="1"/>
  <c r="AB314" i="1"/>
  <c r="AC314" i="1"/>
  <c r="AB315" i="1"/>
  <c r="AC315" i="1"/>
  <c r="AB316" i="1"/>
  <c r="AC316" i="1"/>
  <c r="AB317" i="1"/>
  <c r="AC317" i="1"/>
  <c r="AB318" i="1"/>
  <c r="AC318" i="1"/>
  <c r="AB319" i="1"/>
  <c r="AC319" i="1"/>
  <c r="AB320" i="1"/>
  <c r="AC320" i="1"/>
  <c r="AB321" i="1"/>
  <c r="AC321" i="1"/>
  <c r="AB322" i="1"/>
  <c r="AC322" i="1"/>
  <c r="AB323" i="1"/>
  <c r="AC323" i="1"/>
  <c r="AB324" i="1"/>
  <c r="AC324" i="1"/>
  <c r="AB325" i="1"/>
  <c r="AC325" i="1"/>
  <c r="AB326" i="1"/>
  <c r="AC326" i="1"/>
  <c r="AB327" i="1"/>
  <c r="AC327" i="1"/>
  <c r="AB328" i="1"/>
  <c r="AC328" i="1"/>
  <c r="AB329" i="1"/>
  <c r="AC329" i="1"/>
  <c r="AB330" i="1"/>
  <c r="AC330" i="1"/>
  <c r="AB331" i="1"/>
  <c r="AC331" i="1"/>
  <c r="AB332" i="1"/>
  <c r="AC332" i="1"/>
  <c r="AB333" i="1"/>
  <c r="AC333" i="1"/>
  <c r="AB334" i="1"/>
  <c r="AC334" i="1"/>
  <c r="AB335" i="1"/>
  <c r="AC335" i="1"/>
  <c r="AB336" i="1"/>
  <c r="AC336" i="1"/>
  <c r="AB337" i="1"/>
  <c r="AC337" i="1"/>
  <c r="AB338" i="1"/>
  <c r="AC338" i="1"/>
  <c r="AB339" i="1"/>
  <c r="AC339" i="1"/>
  <c r="AB340" i="1"/>
  <c r="AC340" i="1"/>
  <c r="AB341" i="1"/>
  <c r="AC341" i="1"/>
  <c r="AB342" i="1"/>
  <c r="AC342" i="1"/>
  <c r="AB343" i="1"/>
  <c r="AC343" i="1"/>
  <c r="AB344" i="1"/>
  <c r="AC344" i="1"/>
  <c r="AB345" i="1"/>
  <c r="AC345" i="1"/>
  <c r="AB346" i="1"/>
  <c r="AC346" i="1"/>
  <c r="AB347" i="1"/>
  <c r="AC347" i="1"/>
  <c r="AB348" i="1"/>
  <c r="AC348" i="1"/>
  <c r="AB349" i="1"/>
  <c r="AC349" i="1"/>
  <c r="AB350" i="1"/>
  <c r="AC350" i="1"/>
  <c r="AB351" i="1"/>
  <c r="AC351" i="1"/>
  <c r="AB352" i="1"/>
  <c r="AC352" i="1"/>
  <c r="AB353" i="1"/>
  <c r="AC353" i="1"/>
  <c r="AB354" i="1"/>
  <c r="AC354" i="1"/>
  <c r="AB355" i="1"/>
  <c r="AC355" i="1"/>
  <c r="AB356" i="1"/>
  <c r="AC356" i="1"/>
  <c r="AB357" i="1"/>
  <c r="AC357" i="1"/>
  <c r="AB358" i="1"/>
  <c r="AC358" i="1"/>
  <c r="AB359" i="1"/>
  <c r="AC359" i="1"/>
  <c r="AB360" i="1"/>
  <c r="AC360" i="1"/>
  <c r="AB361" i="1"/>
  <c r="AC361" i="1"/>
  <c r="AB362" i="1"/>
  <c r="AC362" i="1"/>
  <c r="AB363" i="1"/>
  <c r="AC363" i="1"/>
  <c r="AB364" i="1"/>
  <c r="AC364" i="1"/>
  <c r="AB365" i="1"/>
  <c r="AC365" i="1"/>
  <c r="AB366" i="1"/>
  <c r="AC366" i="1"/>
  <c r="AB367" i="1"/>
  <c r="AC367" i="1"/>
  <c r="AB368" i="1"/>
  <c r="AC368" i="1"/>
  <c r="AB369" i="1"/>
  <c r="AC369" i="1"/>
  <c r="AB370" i="1"/>
  <c r="AC370" i="1"/>
  <c r="AB371" i="1"/>
  <c r="AC371" i="1"/>
  <c r="AB372" i="1"/>
  <c r="AC372" i="1"/>
  <c r="AB373" i="1"/>
  <c r="AC373" i="1"/>
  <c r="AB374" i="1"/>
  <c r="AC374" i="1"/>
  <c r="AB375" i="1"/>
  <c r="AC375" i="1"/>
  <c r="AB376" i="1"/>
  <c r="AC376" i="1"/>
  <c r="AB377" i="1"/>
  <c r="AC377" i="1"/>
  <c r="AB378" i="1"/>
  <c r="AC378" i="1"/>
  <c r="AB379" i="1"/>
  <c r="AC379" i="1"/>
  <c r="AB380" i="1"/>
  <c r="AC380" i="1"/>
  <c r="AB381" i="1"/>
  <c r="AC381" i="1"/>
  <c r="AB382" i="1"/>
  <c r="AC382" i="1"/>
  <c r="AB383" i="1"/>
  <c r="AC383" i="1"/>
  <c r="AB384" i="1"/>
  <c r="AC384" i="1"/>
  <c r="AB385" i="1"/>
  <c r="AC385" i="1"/>
  <c r="AB386" i="1"/>
  <c r="AC386" i="1"/>
  <c r="AB387" i="1"/>
  <c r="AC387" i="1"/>
  <c r="AB388" i="1"/>
  <c r="AC388" i="1"/>
  <c r="AB389" i="1"/>
  <c r="AC389" i="1"/>
  <c r="AB390" i="1"/>
  <c r="AC390" i="1"/>
  <c r="AB391" i="1"/>
  <c r="AC391" i="1"/>
  <c r="AB392" i="1"/>
  <c r="AC392" i="1"/>
  <c r="AB393" i="1"/>
  <c r="AC393" i="1"/>
  <c r="AB394" i="1"/>
  <c r="AC394" i="1"/>
  <c r="AB395" i="1"/>
  <c r="AC395" i="1"/>
  <c r="AB396" i="1"/>
  <c r="AC396" i="1"/>
  <c r="AB397" i="1"/>
  <c r="AC397" i="1"/>
  <c r="AB398" i="1"/>
  <c r="AC398" i="1"/>
  <c r="AB399" i="1"/>
  <c r="AC399" i="1"/>
  <c r="AB400" i="1"/>
  <c r="AC400" i="1"/>
  <c r="AB401" i="1"/>
  <c r="AC401" i="1"/>
  <c r="AB402" i="1"/>
  <c r="AC402" i="1"/>
  <c r="AB403" i="1"/>
  <c r="AC403" i="1"/>
  <c r="AB404" i="1"/>
  <c r="AC404" i="1"/>
  <c r="AB405" i="1"/>
  <c r="AC405" i="1"/>
  <c r="AB406" i="1"/>
  <c r="AC406" i="1"/>
  <c r="AB407" i="1"/>
  <c r="AC407" i="1"/>
  <c r="AB408" i="1"/>
  <c r="AC408" i="1"/>
  <c r="AB409" i="1"/>
  <c r="AC409" i="1"/>
  <c r="AB410" i="1"/>
  <c r="AC410" i="1"/>
  <c r="AB411" i="1"/>
  <c r="AC411" i="1"/>
  <c r="AB412" i="1"/>
  <c r="AC412" i="1"/>
  <c r="AB413" i="1"/>
  <c r="AC413" i="1"/>
  <c r="AB414" i="1"/>
  <c r="AC414" i="1"/>
  <c r="AB415" i="1"/>
  <c r="AC415" i="1"/>
  <c r="AB416" i="1"/>
  <c r="AC416" i="1"/>
  <c r="AB417" i="1"/>
  <c r="AC417" i="1"/>
  <c r="AB418" i="1"/>
  <c r="AC418" i="1"/>
  <c r="AB419" i="1"/>
  <c r="AC419" i="1"/>
  <c r="AB420" i="1"/>
  <c r="AC420" i="1"/>
  <c r="AB421" i="1"/>
  <c r="AC421" i="1"/>
  <c r="AB422" i="1"/>
  <c r="AC422" i="1"/>
  <c r="AB423" i="1"/>
  <c r="AC423" i="1"/>
  <c r="AB424" i="1"/>
  <c r="AC424" i="1"/>
  <c r="AB425" i="1"/>
  <c r="AC425" i="1"/>
  <c r="AB426" i="1"/>
  <c r="AC426" i="1"/>
  <c r="AB427" i="1"/>
  <c r="AC427" i="1"/>
  <c r="AB428" i="1"/>
  <c r="AC428" i="1"/>
  <c r="AB429" i="1"/>
  <c r="AC429" i="1"/>
  <c r="AB430" i="1"/>
  <c r="AC430" i="1"/>
  <c r="AB431" i="1"/>
  <c r="AC431" i="1"/>
  <c r="AB432" i="1"/>
  <c r="AC432" i="1"/>
  <c r="AB433" i="1"/>
  <c r="AC433" i="1"/>
  <c r="AB434" i="1"/>
  <c r="AC434" i="1"/>
  <c r="AB435" i="1"/>
  <c r="AC435" i="1"/>
  <c r="AB436" i="1"/>
  <c r="AC436" i="1"/>
  <c r="AB437" i="1"/>
  <c r="AC437" i="1"/>
  <c r="AB438" i="1"/>
  <c r="AC438" i="1"/>
  <c r="AB439" i="1"/>
  <c r="AC439" i="1"/>
  <c r="AB440" i="1"/>
  <c r="AC440" i="1"/>
  <c r="AB441" i="1"/>
  <c r="AC441" i="1"/>
  <c r="AB442" i="1"/>
  <c r="AC442" i="1"/>
  <c r="AB443" i="1"/>
  <c r="AC443" i="1"/>
  <c r="AB444" i="1"/>
  <c r="AC444" i="1"/>
  <c r="AB445" i="1"/>
  <c r="AC445" i="1"/>
  <c r="AB446" i="1"/>
  <c r="AC446" i="1"/>
  <c r="AB447" i="1"/>
  <c r="AC447" i="1"/>
  <c r="AB448" i="1"/>
  <c r="AC448" i="1"/>
  <c r="AB449" i="1"/>
  <c r="AC449" i="1"/>
  <c r="AB450" i="1"/>
  <c r="AC450" i="1"/>
  <c r="AB451" i="1"/>
  <c r="AC451" i="1"/>
  <c r="AB452" i="1"/>
  <c r="AC452" i="1"/>
  <c r="AB453" i="1"/>
  <c r="AC453" i="1"/>
  <c r="AB454" i="1"/>
  <c r="AC454" i="1"/>
  <c r="AB455" i="1"/>
  <c r="AC455" i="1"/>
  <c r="AB456" i="1"/>
  <c r="AC456" i="1"/>
  <c r="AB457" i="1"/>
  <c r="AC457" i="1"/>
  <c r="AB458" i="1"/>
  <c r="AC458" i="1"/>
  <c r="AB459" i="1"/>
  <c r="AC459" i="1"/>
  <c r="AB460" i="1"/>
  <c r="AC460" i="1"/>
  <c r="AB461" i="1"/>
  <c r="AC461" i="1"/>
  <c r="AB462" i="1"/>
  <c r="AC462" i="1"/>
  <c r="AB463" i="1"/>
  <c r="AC463" i="1"/>
  <c r="AB464" i="1"/>
  <c r="AC464" i="1"/>
  <c r="AB465" i="1"/>
  <c r="AC465" i="1"/>
  <c r="AB466" i="1"/>
  <c r="AC466" i="1"/>
  <c r="AB467" i="1"/>
  <c r="AC467" i="1"/>
  <c r="AB468" i="1"/>
  <c r="AC468" i="1"/>
  <c r="AB469" i="1"/>
  <c r="AC469" i="1"/>
  <c r="AB470" i="1"/>
  <c r="AC470" i="1"/>
  <c r="AB471" i="1"/>
  <c r="AC471" i="1"/>
  <c r="AB472" i="1"/>
  <c r="AC472" i="1"/>
  <c r="AB473" i="1"/>
  <c r="AC473" i="1"/>
  <c r="AB474" i="1"/>
  <c r="AC474" i="1"/>
  <c r="AB475" i="1"/>
  <c r="AC475" i="1"/>
  <c r="AB476" i="1"/>
  <c r="AC476" i="1"/>
  <c r="AB477" i="1"/>
  <c r="AC477" i="1"/>
  <c r="AB478" i="1"/>
  <c r="AC478" i="1"/>
  <c r="AB479" i="1"/>
  <c r="AC479" i="1"/>
  <c r="AB480" i="1"/>
  <c r="AC480" i="1"/>
  <c r="AB481" i="1"/>
  <c r="AC481" i="1"/>
  <c r="AB482" i="1"/>
  <c r="AC482" i="1"/>
  <c r="AB483" i="1"/>
  <c r="AC483" i="1"/>
  <c r="AB484" i="1"/>
  <c r="AC484" i="1"/>
  <c r="AB485" i="1"/>
  <c r="AC485" i="1"/>
  <c r="AB486" i="1"/>
  <c r="AC486" i="1"/>
  <c r="AB487" i="1"/>
  <c r="AC487" i="1"/>
  <c r="AB488" i="1"/>
  <c r="AC488" i="1"/>
  <c r="AB489" i="1"/>
  <c r="AC489" i="1"/>
  <c r="AB490" i="1"/>
  <c r="AC490" i="1"/>
  <c r="AB491" i="1"/>
  <c r="AC491" i="1"/>
  <c r="AB492" i="1"/>
  <c r="AC492" i="1"/>
  <c r="AB493" i="1"/>
  <c r="AC493" i="1"/>
  <c r="AB494" i="1"/>
  <c r="AC494" i="1"/>
  <c r="AB495" i="1"/>
  <c r="AC495" i="1"/>
  <c r="AB496" i="1"/>
  <c r="AC496" i="1"/>
  <c r="AB497" i="1"/>
  <c r="AC497" i="1"/>
  <c r="AB498" i="1"/>
  <c r="AC498" i="1"/>
  <c r="AB499" i="1"/>
  <c r="AC499" i="1"/>
  <c r="AB500" i="1"/>
  <c r="AC500" i="1"/>
  <c r="AB501" i="1"/>
  <c r="AC501" i="1"/>
  <c r="AB502" i="1"/>
  <c r="AC502" i="1"/>
  <c r="AB503" i="1"/>
  <c r="AC503" i="1"/>
  <c r="AB504" i="1"/>
  <c r="AC504" i="1"/>
  <c r="AB505" i="1"/>
  <c r="AC505" i="1"/>
  <c r="AB506" i="1"/>
  <c r="AC506" i="1"/>
  <c r="AB507" i="1"/>
  <c r="AC507" i="1"/>
  <c r="AB508" i="1"/>
  <c r="AC508" i="1"/>
  <c r="AB509" i="1"/>
  <c r="AC509" i="1"/>
  <c r="AB510" i="1"/>
  <c r="AC510" i="1"/>
  <c r="AB511" i="1"/>
  <c r="AC511" i="1"/>
  <c r="AB512" i="1"/>
  <c r="AC512" i="1"/>
  <c r="AB513" i="1"/>
  <c r="AC513" i="1"/>
  <c r="AB514" i="1"/>
  <c r="AC514" i="1"/>
  <c r="AB515" i="1"/>
  <c r="AC515" i="1"/>
  <c r="AB516" i="1"/>
  <c r="AC516" i="1"/>
  <c r="AB517" i="1"/>
  <c r="AC517" i="1"/>
  <c r="AB518" i="1"/>
  <c r="AC518" i="1"/>
  <c r="AB519" i="1"/>
  <c r="AC519" i="1"/>
  <c r="AB520" i="1"/>
  <c r="AC520" i="1"/>
  <c r="AB521" i="1"/>
  <c r="AC521" i="1"/>
  <c r="AB522" i="1"/>
  <c r="AC522" i="1"/>
  <c r="AB523" i="1"/>
  <c r="AC523" i="1"/>
  <c r="AB524" i="1"/>
  <c r="AC524" i="1"/>
  <c r="AB525" i="1"/>
  <c r="AC525" i="1"/>
  <c r="AB526" i="1"/>
  <c r="AC526" i="1"/>
  <c r="AB527" i="1"/>
  <c r="AC527" i="1"/>
  <c r="AB528" i="1"/>
  <c r="AC528" i="1"/>
  <c r="AB529" i="1"/>
  <c r="AC529" i="1"/>
  <c r="AB530" i="1"/>
  <c r="AC530" i="1"/>
  <c r="AB531" i="1"/>
  <c r="AC531" i="1"/>
  <c r="AB532" i="1"/>
  <c r="AC532" i="1"/>
  <c r="AB533" i="1"/>
  <c r="AC533" i="1"/>
  <c r="AB534" i="1"/>
  <c r="AC534" i="1"/>
  <c r="AB535" i="1"/>
  <c r="AC535" i="1"/>
  <c r="AB536" i="1"/>
  <c r="AC536" i="1"/>
  <c r="AB537" i="1"/>
  <c r="AC537" i="1"/>
  <c r="AB538" i="1"/>
  <c r="AC538" i="1"/>
  <c r="AB539" i="1"/>
  <c r="AC539" i="1"/>
  <c r="AB540" i="1"/>
  <c r="AC540" i="1"/>
  <c r="AB541" i="1"/>
  <c r="AC541" i="1"/>
  <c r="AB542" i="1"/>
  <c r="AC542" i="1"/>
  <c r="AB543" i="1"/>
  <c r="AC543" i="1"/>
  <c r="AB544" i="1"/>
  <c r="AC544" i="1"/>
  <c r="AB545" i="1"/>
  <c r="AC545" i="1"/>
  <c r="AB546" i="1"/>
  <c r="AC546" i="1"/>
  <c r="AB547" i="1"/>
  <c r="AC547" i="1"/>
  <c r="AB548" i="1"/>
  <c r="AC548" i="1"/>
  <c r="AB549" i="1"/>
  <c r="AC549" i="1"/>
  <c r="AB550" i="1"/>
  <c r="AC550" i="1"/>
  <c r="AB551" i="1"/>
  <c r="AC551" i="1"/>
  <c r="AB552" i="1"/>
  <c r="AC552" i="1"/>
  <c r="AB553" i="1"/>
  <c r="AC553" i="1"/>
  <c r="AB554" i="1"/>
  <c r="AC554" i="1"/>
  <c r="AB555" i="1"/>
  <c r="AC555" i="1"/>
  <c r="AB556" i="1"/>
  <c r="AC556" i="1"/>
  <c r="AB557" i="1"/>
  <c r="AC557" i="1"/>
  <c r="AB558" i="1"/>
  <c r="AC558" i="1"/>
  <c r="AB559" i="1"/>
  <c r="AC559" i="1"/>
  <c r="AB560" i="1"/>
  <c r="AC560" i="1"/>
  <c r="AB561" i="1"/>
  <c r="AC561" i="1"/>
  <c r="AB562" i="1"/>
  <c r="AC562" i="1"/>
  <c r="AB563" i="1"/>
  <c r="AC563" i="1"/>
  <c r="AB564" i="1"/>
  <c r="AC564" i="1"/>
  <c r="AB565" i="1"/>
  <c r="AC565" i="1"/>
  <c r="AB566" i="1"/>
  <c r="AC566" i="1"/>
  <c r="AB567" i="1"/>
  <c r="AC567" i="1"/>
  <c r="AB568" i="1"/>
  <c r="AC568" i="1"/>
  <c r="AB569" i="1"/>
  <c r="AC569" i="1"/>
  <c r="AB570" i="1"/>
  <c r="AC570" i="1"/>
  <c r="AB571" i="1"/>
  <c r="AC571" i="1"/>
  <c r="AB572" i="1"/>
  <c r="AC572" i="1"/>
  <c r="AB573" i="1"/>
  <c r="AC573" i="1"/>
  <c r="AB574" i="1"/>
  <c r="AC574" i="1"/>
  <c r="AB575" i="1"/>
  <c r="AC575" i="1"/>
  <c r="AB576" i="1"/>
  <c r="AC576" i="1"/>
  <c r="AB577" i="1"/>
  <c r="AC577" i="1"/>
  <c r="AB578" i="1"/>
  <c r="AC578" i="1"/>
  <c r="AB579" i="1"/>
  <c r="AC579" i="1"/>
  <c r="AB580" i="1"/>
  <c r="AC580" i="1"/>
  <c r="AB581" i="1"/>
  <c r="AC581" i="1"/>
  <c r="AB582" i="1"/>
  <c r="AC582" i="1"/>
  <c r="AB583" i="1"/>
  <c r="AC583" i="1"/>
  <c r="AB584" i="1"/>
  <c r="AC584" i="1"/>
  <c r="AB585" i="1"/>
  <c r="AC585" i="1"/>
  <c r="AB586" i="1"/>
  <c r="AC586" i="1"/>
  <c r="AB587" i="1"/>
  <c r="AC587" i="1"/>
  <c r="AB588" i="1"/>
  <c r="AC588" i="1"/>
  <c r="AB589" i="1"/>
  <c r="AC589" i="1"/>
  <c r="AB590" i="1"/>
  <c r="AC590" i="1"/>
  <c r="AB591" i="1"/>
  <c r="AC591" i="1"/>
  <c r="AB592" i="1"/>
  <c r="AC592" i="1"/>
  <c r="AB593" i="1"/>
  <c r="AC593" i="1"/>
  <c r="AB594" i="1"/>
  <c r="AC594" i="1"/>
  <c r="AB595" i="1"/>
  <c r="AC595" i="1"/>
  <c r="AB596" i="1"/>
  <c r="AC596" i="1"/>
  <c r="AB597" i="1"/>
  <c r="AC597" i="1"/>
  <c r="AB598" i="1"/>
  <c r="AC598" i="1"/>
  <c r="AB599" i="1"/>
  <c r="AC599" i="1"/>
  <c r="AB600" i="1"/>
  <c r="AC600" i="1"/>
  <c r="AB601" i="1"/>
  <c r="AC601" i="1"/>
  <c r="AB602" i="1"/>
  <c r="AC602" i="1"/>
  <c r="AB603" i="1"/>
  <c r="AC603" i="1"/>
  <c r="AB604" i="1"/>
  <c r="AC604" i="1"/>
  <c r="AB605" i="1"/>
  <c r="AC605" i="1"/>
  <c r="AB606" i="1"/>
  <c r="AC606" i="1"/>
  <c r="AB607" i="1"/>
  <c r="AC607" i="1"/>
  <c r="AB608" i="1"/>
  <c r="AC608" i="1"/>
  <c r="AB609" i="1"/>
  <c r="AC609" i="1"/>
  <c r="AB610" i="1"/>
  <c r="AC610" i="1"/>
  <c r="AB611" i="1"/>
  <c r="AC611" i="1"/>
  <c r="AB612" i="1"/>
  <c r="AC612" i="1"/>
  <c r="AB613" i="1"/>
  <c r="AC613" i="1"/>
  <c r="AB614" i="1"/>
  <c r="AC614" i="1"/>
  <c r="AB615" i="1"/>
  <c r="AC615" i="1"/>
  <c r="AB616" i="1"/>
  <c r="AC616" i="1"/>
  <c r="AB617" i="1"/>
  <c r="AC617" i="1"/>
  <c r="AB618" i="1"/>
  <c r="AC618" i="1"/>
  <c r="AB619" i="1"/>
  <c r="AC619" i="1"/>
  <c r="AB620" i="1"/>
  <c r="AC620" i="1"/>
  <c r="AB621" i="1"/>
  <c r="AC621" i="1"/>
  <c r="AB622" i="1"/>
  <c r="AC622" i="1"/>
  <c r="AB623" i="1"/>
  <c r="AC623" i="1"/>
  <c r="AB624" i="1"/>
  <c r="AC624" i="1"/>
  <c r="AB625" i="1"/>
  <c r="AC625" i="1"/>
  <c r="AB626" i="1"/>
  <c r="AC626" i="1"/>
  <c r="AB627" i="1"/>
  <c r="AC627" i="1"/>
  <c r="AB628" i="1"/>
  <c r="AC628" i="1"/>
  <c r="AB629" i="1"/>
  <c r="AC629" i="1"/>
  <c r="AB630" i="1"/>
  <c r="AC630" i="1"/>
  <c r="AB631" i="1"/>
  <c r="AC631" i="1"/>
  <c r="AB632" i="1"/>
  <c r="AC632" i="1"/>
  <c r="AB633" i="1"/>
  <c r="AC633" i="1"/>
  <c r="AB634" i="1"/>
  <c r="AC634" i="1"/>
  <c r="AB635" i="1"/>
  <c r="AC635" i="1"/>
  <c r="AB636" i="1"/>
  <c r="AC636" i="1"/>
  <c r="AB637" i="1"/>
  <c r="AC637" i="1"/>
  <c r="AB638" i="1"/>
  <c r="AC638" i="1"/>
  <c r="AB639" i="1"/>
  <c r="AC639" i="1"/>
  <c r="AB640" i="1"/>
  <c r="AC640" i="1"/>
  <c r="AB641" i="1"/>
  <c r="AC641" i="1"/>
  <c r="AB642" i="1"/>
  <c r="AC642" i="1"/>
  <c r="AB643" i="1"/>
  <c r="AC643" i="1"/>
  <c r="AB644" i="1"/>
  <c r="AC644" i="1"/>
  <c r="AB645" i="1"/>
  <c r="AC645" i="1"/>
  <c r="AB646" i="1"/>
  <c r="AC646" i="1"/>
  <c r="AB647" i="1"/>
  <c r="AC647" i="1"/>
  <c r="AB648" i="1"/>
  <c r="AC648" i="1"/>
  <c r="AB649" i="1"/>
  <c r="AC649" i="1"/>
  <c r="AB650" i="1"/>
  <c r="AC650" i="1"/>
  <c r="AB651" i="1"/>
  <c r="AC651" i="1"/>
  <c r="AB652" i="1"/>
  <c r="AC652" i="1"/>
  <c r="AB653" i="1"/>
  <c r="AC653" i="1"/>
  <c r="AB654" i="1"/>
  <c r="AC654" i="1"/>
  <c r="AB655" i="1"/>
  <c r="AC655" i="1"/>
  <c r="AB656" i="1"/>
  <c r="AC656" i="1"/>
  <c r="AB657" i="1"/>
  <c r="AC657" i="1"/>
  <c r="AB658" i="1"/>
  <c r="AC658" i="1"/>
  <c r="AB659" i="1"/>
  <c r="AC659" i="1"/>
  <c r="AB660" i="1"/>
  <c r="AC660" i="1"/>
  <c r="AB661" i="1"/>
  <c r="AC661" i="1"/>
  <c r="AB662" i="1"/>
  <c r="AC662" i="1"/>
  <c r="AB663" i="1"/>
  <c r="AC663" i="1"/>
  <c r="AB664" i="1"/>
  <c r="AC664" i="1"/>
  <c r="AB665" i="1"/>
  <c r="AC665" i="1"/>
  <c r="AB666" i="1"/>
  <c r="AC666" i="1"/>
  <c r="AB667" i="1"/>
  <c r="AC667" i="1"/>
  <c r="AB668" i="1"/>
  <c r="AC668" i="1"/>
  <c r="AB669" i="1"/>
  <c r="AC669" i="1"/>
  <c r="AB670" i="1"/>
  <c r="AC670" i="1"/>
  <c r="AB671" i="1"/>
  <c r="AC671" i="1"/>
  <c r="AB672" i="1"/>
  <c r="AC672" i="1"/>
  <c r="AB673" i="1"/>
  <c r="AC673" i="1"/>
  <c r="AB674" i="1"/>
  <c r="AC674" i="1"/>
  <c r="AB675" i="1"/>
  <c r="AC675" i="1"/>
  <c r="AB676" i="1"/>
  <c r="AC676" i="1"/>
  <c r="AB677" i="1"/>
  <c r="AC677" i="1"/>
  <c r="AB678" i="1"/>
  <c r="AC678" i="1"/>
  <c r="AB679" i="1"/>
  <c r="AC679" i="1"/>
  <c r="AB680" i="1"/>
  <c r="AC680" i="1"/>
  <c r="AB681" i="1"/>
  <c r="AC681" i="1"/>
  <c r="AB682" i="1"/>
  <c r="AC682" i="1"/>
  <c r="AB683" i="1"/>
  <c r="AC683" i="1"/>
  <c r="AB684" i="1"/>
  <c r="AC684" i="1"/>
  <c r="AB685" i="1"/>
  <c r="AC685" i="1"/>
  <c r="AB686" i="1"/>
  <c r="AC686" i="1"/>
  <c r="AB687" i="1"/>
  <c r="AC687" i="1"/>
  <c r="AB688" i="1"/>
  <c r="AC688" i="1"/>
  <c r="AB689" i="1"/>
  <c r="AC689" i="1"/>
  <c r="AB690" i="1"/>
  <c r="AC690" i="1"/>
  <c r="AB691" i="1"/>
  <c r="AC691" i="1"/>
  <c r="AB692" i="1"/>
  <c r="AC692" i="1"/>
  <c r="AB693" i="1"/>
  <c r="AC693" i="1"/>
  <c r="AB694" i="1"/>
  <c r="AC694" i="1"/>
  <c r="AB695" i="1"/>
  <c r="AC695" i="1"/>
  <c r="AB696" i="1"/>
  <c r="AC696" i="1"/>
  <c r="AB697" i="1"/>
  <c r="AC697" i="1"/>
  <c r="AB698" i="1"/>
  <c r="AC698" i="1"/>
  <c r="AB699" i="1"/>
  <c r="AC699" i="1"/>
  <c r="AB700" i="1"/>
  <c r="AC700" i="1"/>
  <c r="AB701" i="1"/>
  <c r="AC701" i="1"/>
  <c r="AB702" i="1"/>
  <c r="AC702" i="1"/>
  <c r="AB703" i="1"/>
  <c r="AC703" i="1"/>
  <c r="AB704" i="1"/>
  <c r="AC704" i="1"/>
  <c r="AB705" i="1"/>
  <c r="AC705" i="1"/>
  <c r="AB706" i="1"/>
  <c r="AC706" i="1"/>
  <c r="AB707" i="1"/>
  <c r="AC707" i="1"/>
  <c r="AB708" i="1"/>
  <c r="AC708" i="1"/>
  <c r="AB709" i="1"/>
  <c r="AC709" i="1"/>
  <c r="AB710" i="1"/>
  <c r="AC710" i="1"/>
  <c r="AB711" i="1"/>
  <c r="AC711" i="1"/>
  <c r="AB712" i="1"/>
  <c r="AC712" i="1"/>
  <c r="AB713" i="1"/>
  <c r="AC713" i="1"/>
  <c r="AB714" i="1"/>
  <c r="AC714" i="1"/>
  <c r="AB715" i="1"/>
  <c r="AC715" i="1"/>
  <c r="AB716" i="1"/>
  <c r="AC716" i="1"/>
  <c r="AB717" i="1"/>
  <c r="AC717" i="1"/>
  <c r="AB718" i="1"/>
  <c r="AC718" i="1"/>
  <c r="AB719" i="1"/>
  <c r="AC719" i="1"/>
  <c r="AB720" i="1"/>
  <c r="AC720" i="1"/>
  <c r="AB721" i="1"/>
  <c r="AC721" i="1"/>
  <c r="AB722" i="1"/>
  <c r="AC722" i="1"/>
  <c r="AB723" i="1"/>
  <c r="AC723" i="1"/>
  <c r="AB724" i="1"/>
  <c r="AC724" i="1"/>
  <c r="AB725" i="1"/>
  <c r="AC725" i="1"/>
  <c r="AB726" i="1"/>
  <c r="AC726" i="1"/>
  <c r="AB727" i="1"/>
  <c r="AC727" i="1"/>
  <c r="AB728" i="1"/>
  <c r="AC728" i="1"/>
  <c r="AB729" i="1"/>
  <c r="AC729" i="1"/>
  <c r="AB730" i="1"/>
  <c r="AC730" i="1"/>
  <c r="AB731" i="1"/>
  <c r="AC731" i="1"/>
  <c r="AB732" i="1"/>
  <c r="AC732" i="1"/>
  <c r="AB733" i="1"/>
  <c r="AC733" i="1"/>
  <c r="AB734" i="1"/>
  <c r="AC734" i="1"/>
  <c r="AB735" i="1"/>
  <c r="AC735" i="1"/>
  <c r="AB736" i="1"/>
  <c r="AC736" i="1"/>
  <c r="AB737" i="1"/>
  <c r="AC737" i="1"/>
  <c r="AB738" i="1"/>
  <c r="AC738" i="1"/>
  <c r="AB739" i="1"/>
  <c r="AC739" i="1"/>
  <c r="AB740" i="1"/>
  <c r="AC740" i="1"/>
  <c r="AB741" i="1"/>
  <c r="AC741" i="1"/>
  <c r="AB742" i="1"/>
  <c r="AC742" i="1"/>
  <c r="AB743" i="1"/>
  <c r="AC743" i="1"/>
  <c r="AB744" i="1"/>
  <c r="AC744" i="1"/>
  <c r="AB745" i="1"/>
  <c r="AC745" i="1"/>
  <c r="AB746" i="1"/>
  <c r="AC746" i="1"/>
  <c r="AB747" i="1"/>
  <c r="AC747" i="1"/>
  <c r="AB748" i="1"/>
  <c r="AC748" i="1"/>
  <c r="AB749" i="1"/>
  <c r="AC749" i="1"/>
  <c r="AB750" i="1"/>
  <c r="AC750" i="1"/>
  <c r="AB751" i="1"/>
  <c r="AC751" i="1"/>
  <c r="AB752" i="1"/>
  <c r="AC752" i="1"/>
  <c r="AB753" i="1"/>
  <c r="AC753" i="1"/>
  <c r="AB754" i="1"/>
  <c r="AC754" i="1"/>
  <c r="AB755" i="1"/>
  <c r="AC755" i="1"/>
  <c r="AB756" i="1"/>
  <c r="AC756" i="1"/>
  <c r="AB757" i="1"/>
  <c r="AC757" i="1"/>
  <c r="AB758" i="1"/>
  <c r="AC758" i="1"/>
  <c r="AB759" i="1"/>
  <c r="AC759" i="1"/>
  <c r="AB760" i="1"/>
  <c r="AC760" i="1"/>
  <c r="AB761" i="1"/>
  <c r="AC761" i="1"/>
  <c r="AB762" i="1"/>
  <c r="AC762" i="1"/>
  <c r="AB763" i="1"/>
  <c r="AC763" i="1"/>
  <c r="AB764" i="1"/>
  <c r="AC764" i="1"/>
  <c r="AB765" i="1"/>
  <c r="AC765" i="1"/>
  <c r="AB766" i="1"/>
  <c r="AC766" i="1"/>
  <c r="AB767" i="1"/>
  <c r="AC767" i="1"/>
  <c r="AB768" i="1"/>
  <c r="AC768" i="1"/>
  <c r="AB769" i="1"/>
  <c r="AC769" i="1"/>
  <c r="AB770" i="1"/>
  <c r="AC770" i="1"/>
  <c r="AB771" i="1"/>
  <c r="AC771" i="1"/>
  <c r="AB772" i="1"/>
  <c r="AC772" i="1"/>
  <c r="AB773" i="1"/>
  <c r="AC773" i="1"/>
  <c r="AB774" i="1"/>
  <c r="AC774" i="1"/>
  <c r="AB775" i="1"/>
  <c r="AC775" i="1"/>
  <c r="AB776" i="1"/>
  <c r="AC776" i="1"/>
  <c r="AB777" i="1"/>
  <c r="AC777" i="1"/>
  <c r="AB778" i="1"/>
  <c r="AC778" i="1"/>
  <c r="AB779" i="1"/>
  <c r="AC779" i="1"/>
  <c r="AB780" i="1"/>
  <c r="AC780" i="1"/>
  <c r="AB781" i="1"/>
  <c r="AC781" i="1"/>
  <c r="AB782" i="1"/>
  <c r="AC782" i="1"/>
  <c r="AB783" i="1"/>
  <c r="AC783" i="1"/>
  <c r="AB784" i="1"/>
  <c r="AC784" i="1"/>
  <c r="AB785" i="1"/>
  <c r="AC785" i="1"/>
  <c r="AB786" i="1"/>
  <c r="AC786" i="1"/>
  <c r="AB787" i="1"/>
  <c r="AC787" i="1"/>
  <c r="AB788" i="1"/>
  <c r="AC788" i="1"/>
  <c r="AB789" i="1"/>
  <c r="AC789" i="1"/>
  <c r="AB790" i="1"/>
  <c r="AC790" i="1"/>
  <c r="AB791" i="1"/>
  <c r="AC791" i="1"/>
  <c r="AC2" i="1"/>
  <c r="AB2" i="1"/>
  <c r="AA4" i="1"/>
  <c r="AA5" i="1"/>
  <c r="AA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A57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AA71" i="1"/>
  <c r="AA72" i="1"/>
  <c r="AA73" i="1"/>
  <c r="AA74" i="1"/>
  <c r="AA75" i="1"/>
  <c r="AA76" i="1"/>
  <c r="AA77" i="1"/>
  <c r="AA78" i="1"/>
  <c r="AA79" i="1"/>
  <c r="AA80" i="1"/>
  <c r="AA81" i="1"/>
  <c r="AA82" i="1"/>
  <c r="AA83" i="1"/>
  <c r="AA84" i="1"/>
  <c r="AA85" i="1"/>
  <c r="AA86" i="1"/>
  <c r="AA87" i="1"/>
  <c r="AA88" i="1"/>
  <c r="AA89" i="1"/>
  <c r="AA90" i="1"/>
  <c r="AA91" i="1"/>
  <c r="AA92" i="1"/>
  <c r="AA93" i="1"/>
  <c r="AA94" i="1"/>
  <c r="AA95" i="1"/>
  <c r="AA96" i="1"/>
  <c r="AA97" i="1"/>
  <c r="AA98" i="1"/>
  <c r="AA99" i="1"/>
  <c r="AA100" i="1"/>
  <c r="AA101" i="1"/>
  <c r="AA102" i="1"/>
  <c r="AA103" i="1"/>
  <c r="AA104" i="1"/>
  <c r="AA105" i="1"/>
  <c r="AA106" i="1"/>
  <c r="AA107" i="1"/>
  <c r="AA108" i="1"/>
  <c r="AA109" i="1"/>
  <c r="AA110" i="1"/>
  <c r="AA111" i="1"/>
  <c r="AA112" i="1"/>
  <c r="AA113" i="1"/>
  <c r="AA114" i="1"/>
  <c r="AA115" i="1"/>
  <c r="AA116" i="1"/>
  <c r="AA117" i="1"/>
  <c r="AA118" i="1"/>
  <c r="AA119" i="1"/>
  <c r="AA120" i="1"/>
  <c r="AA121" i="1"/>
  <c r="AA122" i="1"/>
  <c r="AA123" i="1"/>
  <c r="AA124" i="1"/>
  <c r="AA125" i="1"/>
  <c r="AA126" i="1"/>
  <c r="AA127" i="1"/>
  <c r="AA128" i="1"/>
  <c r="AA129" i="1"/>
  <c r="AA130" i="1"/>
  <c r="AA131" i="1"/>
  <c r="AA132" i="1"/>
  <c r="AA133" i="1"/>
  <c r="AA134" i="1"/>
  <c r="AA135" i="1"/>
  <c r="AA136" i="1"/>
  <c r="AA137" i="1"/>
  <c r="AA138" i="1"/>
  <c r="AA139" i="1"/>
  <c r="AA140" i="1"/>
  <c r="AA141" i="1"/>
  <c r="AA142" i="1"/>
  <c r="AA143" i="1"/>
  <c r="AA144" i="1"/>
  <c r="AA145" i="1"/>
  <c r="AA146" i="1"/>
  <c r="AA147" i="1"/>
  <c r="AA148" i="1"/>
  <c r="AA149" i="1"/>
  <c r="AA150" i="1"/>
  <c r="AA151" i="1"/>
  <c r="AA152" i="1"/>
  <c r="AA153" i="1"/>
  <c r="AA154" i="1"/>
  <c r="AA155" i="1"/>
  <c r="AA156" i="1"/>
  <c r="AA157" i="1"/>
  <c r="AA158" i="1"/>
  <c r="AA159" i="1"/>
  <c r="AA160" i="1"/>
  <c r="AA161" i="1"/>
  <c r="AA162" i="1"/>
  <c r="AA163" i="1"/>
  <c r="AA164" i="1"/>
  <c r="AA165" i="1"/>
  <c r="AA166" i="1"/>
  <c r="AA167" i="1"/>
  <c r="AA168" i="1"/>
  <c r="AA169" i="1"/>
  <c r="AA170" i="1"/>
  <c r="AA171" i="1"/>
  <c r="AA172" i="1"/>
  <c r="AA173" i="1"/>
  <c r="AA174" i="1"/>
  <c r="AA175" i="1"/>
  <c r="AA176" i="1"/>
  <c r="AA177" i="1"/>
  <c r="AA178" i="1"/>
  <c r="AA179" i="1"/>
  <c r="AA180" i="1"/>
  <c r="AA181" i="1"/>
  <c r="AA182" i="1"/>
  <c r="AA183" i="1"/>
  <c r="AA184" i="1"/>
  <c r="AA185" i="1"/>
  <c r="AA186" i="1"/>
  <c r="AA187" i="1"/>
  <c r="AA188" i="1"/>
  <c r="AA189" i="1"/>
  <c r="AA190" i="1"/>
  <c r="AA191" i="1"/>
  <c r="AA192" i="1"/>
  <c r="AA193" i="1"/>
  <c r="AA194" i="1"/>
  <c r="AA195" i="1"/>
  <c r="AA196" i="1"/>
  <c r="AA197" i="1"/>
  <c r="AA198" i="1"/>
  <c r="AA199" i="1"/>
  <c r="AA200" i="1"/>
  <c r="AA201" i="1"/>
  <c r="AA202" i="1"/>
  <c r="AA203" i="1"/>
  <c r="AA204" i="1"/>
  <c r="AA205" i="1"/>
  <c r="AA206" i="1"/>
  <c r="AA207" i="1"/>
  <c r="AA208" i="1"/>
  <c r="AA209" i="1"/>
  <c r="AA210" i="1"/>
  <c r="AA211" i="1"/>
  <c r="AA212" i="1"/>
  <c r="AA213" i="1"/>
  <c r="AA214" i="1"/>
  <c r="AA215" i="1"/>
  <c r="AA216" i="1"/>
  <c r="AA217" i="1"/>
  <c r="AA218" i="1"/>
  <c r="AA219" i="1"/>
  <c r="AA220" i="1"/>
  <c r="AA221" i="1"/>
  <c r="AA222" i="1"/>
  <c r="AA223" i="1"/>
  <c r="AA224" i="1"/>
  <c r="AA225" i="1"/>
  <c r="AA226" i="1"/>
  <c r="AA227" i="1"/>
  <c r="AA228" i="1"/>
  <c r="AA229" i="1"/>
  <c r="AA230" i="1"/>
  <c r="AA231" i="1"/>
  <c r="AA232" i="1"/>
  <c r="AA233" i="1"/>
  <c r="AA234" i="1"/>
  <c r="AA235" i="1"/>
  <c r="AA236" i="1"/>
  <c r="AA237" i="1"/>
  <c r="AA238" i="1"/>
  <c r="AA239" i="1"/>
  <c r="AA240" i="1"/>
  <c r="AA241" i="1"/>
  <c r="AA242" i="1"/>
  <c r="AA243" i="1"/>
  <c r="AA244" i="1"/>
  <c r="AA245" i="1"/>
  <c r="AA246" i="1"/>
  <c r="AA247" i="1"/>
  <c r="AA248" i="1"/>
  <c r="AA249" i="1"/>
  <c r="AA250" i="1"/>
  <c r="AA251" i="1"/>
  <c r="AA252" i="1"/>
  <c r="AA253" i="1"/>
  <c r="AA254" i="1"/>
  <c r="AA255" i="1"/>
  <c r="AA256" i="1"/>
  <c r="AA257" i="1"/>
  <c r="AA258" i="1"/>
  <c r="AA259" i="1"/>
  <c r="AA260" i="1"/>
  <c r="AA261" i="1"/>
  <c r="AA262" i="1"/>
  <c r="AA263" i="1"/>
  <c r="AA264" i="1"/>
  <c r="AA265" i="1"/>
  <c r="AA266" i="1"/>
  <c r="AA267" i="1"/>
  <c r="AA268" i="1"/>
  <c r="AA269" i="1"/>
  <c r="AA270" i="1"/>
  <c r="AA271" i="1"/>
  <c r="AA272" i="1"/>
  <c r="AA273" i="1"/>
  <c r="AA274" i="1"/>
  <c r="AA275" i="1"/>
  <c r="AA276" i="1"/>
  <c r="AA277" i="1"/>
  <c r="AA278" i="1"/>
  <c r="AA279" i="1"/>
  <c r="AA280" i="1"/>
  <c r="AA281" i="1"/>
  <c r="AA282" i="1"/>
  <c r="AA283" i="1"/>
  <c r="AA284" i="1"/>
  <c r="AA285" i="1"/>
  <c r="AA286" i="1"/>
  <c r="AA287" i="1"/>
  <c r="AA288" i="1"/>
  <c r="AA289" i="1"/>
  <c r="AA290" i="1"/>
  <c r="AA291" i="1"/>
  <c r="AA292" i="1"/>
  <c r="AA293" i="1"/>
  <c r="AA294" i="1"/>
  <c r="AA295" i="1"/>
  <c r="AA296" i="1"/>
  <c r="AA297" i="1"/>
  <c r="AA298" i="1"/>
  <c r="AA299" i="1"/>
  <c r="AA300" i="1"/>
  <c r="AA301" i="1"/>
  <c r="AA302" i="1"/>
  <c r="AA303" i="1"/>
  <c r="AA304" i="1"/>
  <c r="AA305" i="1"/>
  <c r="AA306" i="1"/>
  <c r="AA307" i="1"/>
  <c r="AA308" i="1"/>
  <c r="AA309" i="1"/>
  <c r="AA310" i="1"/>
  <c r="AA311" i="1"/>
  <c r="AA312" i="1"/>
  <c r="AA313" i="1"/>
  <c r="AA314" i="1"/>
  <c r="AA315" i="1"/>
  <c r="AA316" i="1"/>
  <c r="AA317" i="1"/>
  <c r="AA318" i="1"/>
  <c r="AA319" i="1"/>
  <c r="AA320" i="1"/>
  <c r="AA321" i="1"/>
  <c r="AA322" i="1"/>
  <c r="AA323" i="1"/>
  <c r="AA324" i="1"/>
  <c r="AA325" i="1"/>
  <c r="AA326" i="1"/>
  <c r="AA327" i="1"/>
  <c r="AA328" i="1"/>
  <c r="AA329" i="1"/>
  <c r="AA330" i="1"/>
  <c r="AA331" i="1"/>
  <c r="AA332" i="1"/>
  <c r="AA333" i="1"/>
  <c r="AA334" i="1"/>
  <c r="AA335" i="1"/>
  <c r="AA336" i="1"/>
  <c r="AA337" i="1"/>
  <c r="AA338" i="1"/>
  <c r="AA339" i="1"/>
  <c r="AA340" i="1"/>
  <c r="AA341" i="1"/>
  <c r="AA342" i="1"/>
  <c r="AA343" i="1"/>
  <c r="AA344" i="1"/>
  <c r="AA345" i="1"/>
  <c r="AA346" i="1"/>
  <c r="AA347" i="1"/>
  <c r="AA348" i="1"/>
  <c r="AA349" i="1"/>
  <c r="AA350" i="1"/>
  <c r="AA351" i="1"/>
  <c r="AA352" i="1"/>
  <c r="AA353" i="1"/>
  <c r="AA354" i="1"/>
  <c r="AA355" i="1"/>
  <c r="AA356" i="1"/>
  <c r="AA357" i="1"/>
  <c r="AA358" i="1"/>
  <c r="AA359" i="1"/>
  <c r="AA360" i="1"/>
  <c r="AA361" i="1"/>
  <c r="AA362" i="1"/>
  <c r="AA363" i="1"/>
  <c r="AA364" i="1"/>
  <c r="AA365" i="1"/>
  <c r="AA366" i="1"/>
  <c r="AA367" i="1"/>
  <c r="AA368" i="1"/>
  <c r="AA369" i="1"/>
  <c r="AA370" i="1"/>
  <c r="AA371" i="1"/>
  <c r="AA372" i="1"/>
  <c r="AA373" i="1"/>
  <c r="AA374" i="1"/>
  <c r="AA375" i="1"/>
  <c r="AA376" i="1"/>
  <c r="AA377" i="1"/>
  <c r="AA378" i="1"/>
  <c r="AA379" i="1"/>
  <c r="AA380" i="1"/>
  <c r="AA381" i="1"/>
  <c r="AA382" i="1"/>
  <c r="AA383" i="1"/>
  <c r="AA384" i="1"/>
  <c r="AA385" i="1"/>
  <c r="AA386" i="1"/>
  <c r="AA387" i="1"/>
  <c r="AA388" i="1"/>
  <c r="AA389" i="1"/>
  <c r="AA390" i="1"/>
  <c r="AA391" i="1"/>
  <c r="AA392" i="1"/>
  <c r="AA393" i="1"/>
  <c r="AA394" i="1"/>
  <c r="AA395" i="1"/>
  <c r="AA396" i="1"/>
  <c r="AA397" i="1"/>
  <c r="AA398" i="1"/>
  <c r="AA399" i="1"/>
  <c r="AA400" i="1"/>
  <c r="AA401" i="1"/>
  <c r="AA402" i="1"/>
  <c r="AA403" i="1"/>
  <c r="AA404" i="1"/>
  <c r="AA405" i="1"/>
  <c r="AA406" i="1"/>
  <c r="AA407" i="1"/>
  <c r="AA408" i="1"/>
  <c r="AA409" i="1"/>
  <c r="AA410" i="1"/>
  <c r="AA411" i="1"/>
  <c r="AA412" i="1"/>
  <c r="AA413" i="1"/>
  <c r="AA414" i="1"/>
  <c r="AA415" i="1"/>
  <c r="AA416" i="1"/>
  <c r="AA417" i="1"/>
  <c r="AA418" i="1"/>
  <c r="AA419" i="1"/>
  <c r="AA420" i="1"/>
  <c r="AA421" i="1"/>
  <c r="AA422" i="1"/>
  <c r="AA423" i="1"/>
  <c r="AA424" i="1"/>
  <c r="AA425" i="1"/>
  <c r="AA426" i="1"/>
  <c r="AA427" i="1"/>
  <c r="AA428" i="1"/>
  <c r="AA429" i="1"/>
  <c r="AA430" i="1"/>
  <c r="AA431" i="1"/>
  <c r="AA432" i="1"/>
  <c r="AA433" i="1"/>
  <c r="AA434" i="1"/>
  <c r="AA435" i="1"/>
  <c r="AA436" i="1"/>
  <c r="AA437" i="1"/>
  <c r="AA438" i="1"/>
  <c r="AA439" i="1"/>
  <c r="AA440" i="1"/>
  <c r="AA441" i="1"/>
  <c r="AA442" i="1"/>
  <c r="AA443" i="1"/>
  <c r="AA444" i="1"/>
  <c r="AA445" i="1"/>
  <c r="AA446" i="1"/>
  <c r="AA447" i="1"/>
  <c r="AA448" i="1"/>
  <c r="AA449" i="1"/>
  <c r="AA450" i="1"/>
  <c r="AA451" i="1"/>
  <c r="AA452" i="1"/>
  <c r="AA453" i="1"/>
  <c r="AA454" i="1"/>
  <c r="AA455" i="1"/>
  <c r="AA456" i="1"/>
  <c r="AA457" i="1"/>
  <c r="AA458" i="1"/>
  <c r="AA459" i="1"/>
  <c r="AA460" i="1"/>
  <c r="AA461" i="1"/>
  <c r="AA462" i="1"/>
  <c r="AA463" i="1"/>
  <c r="AA464" i="1"/>
  <c r="AA465" i="1"/>
  <c r="AA466" i="1"/>
  <c r="AA467" i="1"/>
  <c r="AA468" i="1"/>
  <c r="AA469" i="1"/>
  <c r="AA470" i="1"/>
  <c r="AA471" i="1"/>
  <c r="AA472" i="1"/>
  <c r="AA473" i="1"/>
  <c r="AA474" i="1"/>
  <c r="AA475" i="1"/>
  <c r="AA476" i="1"/>
  <c r="AA477" i="1"/>
  <c r="AA478" i="1"/>
  <c r="AA479" i="1"/>
  <c r="AA480" i="1"/>
  <c r="AA481" i="1"/>
  <c r="AA482" i="1"/>
  <c r="AA483" i="1"/>
  <c r="AA484" i="1"/>
  <c r="AA485" i="1"/>
  <c r="AA486" i="1"/>
  <c r="AA487" i="1"/>
  <c r="AA488" i="1"/>
  <c r="AA489" i="1"/>
  <c r="AA490" i="1"/>
  <c r="AA491" i="1"/>
  <c r="AA492" i="1"/>
  <c r="AA493" i="1"/>
  <c r="AA494" i="1"/>
  <c r="AA495" i="1"/>
  <c r="AA496" i="1"/>
  <c r="AA497" i="1"/>
  <c r="AA498" i="1"/>
  <c r="AA499" i="1"/>
  <c r="AA500" i="1"/>
  <c r="AA501" i="1"/>
  <c r="AA502" i="1"/>
  <c r="AA503" i="1"/>
  <c r="AA504" i="1"/>
  <c r="AA505" i="1"/>
  <c r="AA506" i="1"/>
  <c r="AA507" i="1"/>
  <c r="AA508" i="1"/>
  <c r="AA509" i="1"/>
  <c r="AA510" i="1"/>
  <c r="AA511" i="1"/>
  <c r="AA512" i="1"/>
  <c r="AA513" i="1"/>
  <c r="AA514" i="1"/>
  <c r="AA515" i="1"/>
  <c r="AA516" i="1"/>
  <c r="AA517" i="1"/>
  <c r="AA518" i="1"/>
  <c r="AA519" i="1"/>
  <c r="AA520" i="1"/>
  <c r="AA521" i="1"/>
  <c r="AA522" i="1"/>
  <c r="AA523" i="1"/>
  <c r="AA524" i="1"/>
  <c r="AA525" i="1"/>
  <c r="AA526" i="1"/>
  <c r="AA527" i="1"/>
  <c r="AA528" i="1"/>
  <c r="AA529" i="1"/>
  <c r="AA530" i="1"/>
  <c r="AA531" i="1"/>
  <c r="AA532" i="1"/>
  <c r="AA533" i="1"/>
  <c r="AA534" i="1"/>
  <c r="AA535" i="1"/>
  <c r="AA536" i="1"/>
  <c r="AA537" i="1"/>
  <c r="AA538" i="1"/>
  <c r="AA539" i="1"/>
  <c r="AA540" i="1"/>
  <c r="AA541" i="1"/>
  <c r="AA542" i="1"/>
  <c r="AA543" i="1"/>
  <c r="AA544" i="1"/>
  <c r="AA545" i="1"/>
  <c r="AA546" i="1"/>
  <c r="AA547" i="1"/>
  <c r="AA548" i="1"/>
  <c r="AA549" i="1"/>
  <c r="AA550" i="1"/>
  <c r="AA551" i="1"/>
  <c r="AA552" i="1"/>
  <c r="AA553" i="1"/>
  <c r="AA554" i="1"/>
  <c r="AA555" i="1"/>
  <c r="AA556" i="1"/>
  <c r="AA557" i="1"/>
  <c r="AA558" i="1"/>
  <c r="AA559" i="1"/>
  <c r="AA560" i="1"/>
  <c r="AA561" i="1"/>
  <c r="AA562" i="1"/>
  <c r="AA563" i="1"/>
  <c r="AA564" i="1"/>
  <c r="AA565" i="1"/>
  <c r="AA566" i="1"/>
  <c r="AA567" i="1"/>
  <c r="AA568" i="1"/>
  <c r="AA569" i="1"/>
  <c r="AA570" i="1"/>
  <c r="AA571" i="1"/>
  <c r="AA572" i="1"/>
  <c r="AA573" i="1"/>
  <c r="AA574" i="1"/>
  <c r="AA575" i="1"/>
  <c r="AA576" i="1"/>
  <c r="AA577" i="1"/>
  <c r="AA578" i="1"/>
  <c r="AA579" i="1"/>
  <c r="AA580" i="1"/>
  <c r="AA581" i="1"/>
  <c r="AA582" i="1"/>
  <c r="AA583" i="1"/>
  <c r="AA584" i="1"/>
  <c r="AA585" i="1"/>
  <c r="AA586" i="1"/>
  <c r="AA587" i="1"/>
  <c r="AA588" i="1"/>
  <c r="AA589" i="1"/>
  <c r="AA590" i="1"/>
  <c r="AA591" i="1"/>
  <c r="AA592" i="1"/>
  <c r="AA593" i="1"/>
  <c r="AA594" i="1"/>
  <c r="AA595" i="1"/>
  <c r="AA596" i="1"/>
  <c r="AA597" i="1"/>
  <c r="AA598" i="1"/>
  <c r="AA599" i="1"/>
  <c r="AA600" i="1"/>
  <c r="AA601" i="1"/>
  <c r="AA602" i="1"/>
  <c r="AA603" i="1"/>
  <c r="AA604" i="1"/>
  <c r="AA605" i="1"/>
  <c r="AA606" i="1"/>
  <c r="AA607" i="1"/>
  <c r="AA608" i="1"/>
  <c r="AA609" i="1"/>
  <c r="AA610" i="1"/>
  <c r="AA611" i="1"/>
  <c r="AA612" i="1"/>
  <c r="AA613" i="1"/>
  <c r="AA614" i="1"/>
  <c r="AA615" i="1"/>
  <c r="AA616" i="1"/>
  <c r="AA617" i="1"/>
  <c r="AA618" i="1"/>
  <c r="AA619" i="1"/>
  <c r="AA620" i="1"/>
  <c r="AA621" i="1"/>
  <c r="AA622" i="1"/>
  <c r="AA623" i="1"/>
  <c r="AA624" i="1"/>
  <c r="AA625" i="1"/>
  <c r="AA626" i="1"/>
  <c r="AA627" i="1"/>
  <c r="AA628" i="1"/>
  <c r="AA629" i="1"/>
  <c r="AA630" i="1"/>
  <c r="AA631" i="1"/>
  <c r="AA632" i="1"/>
  <c r="AA633" i="1"/>
  <c r="AA634" i="1"/>
  <c r="AA635" i="1"/>
  <c r="AA636" i="1"/>
  <c r="AA637" i="1"/>
  <c r="AA638" i="1"/>
  <c r="AA639" i="1"/>
  <c r="AA640" i="1"/>
  <c r="AA641" i="1"/>
  <c r="AA642" i="1"/>
  <c r="AA643" i="1"/>
  <c r="AA644" i="1"/>
  <c r="AA645" i="1"/>
  <c r="AA646" i="1"/>
  <c r="AA647" i="1"/>
  <c r="AA648" i="1"/>
  <c r="AA649" i="1"/>
  <c r="AA650" i="1"/>
  <c r="AA651" i="1"/>
  <c r="AA652" i="1"/>
  <c r="AA653" i="1"/>
  <c r="AA654" i="1"/>
  <c r="AA655" i="1"/>
  <c r="AA656" i="1"/>
  <c r="AA657" i="1"/>
  <c r="AA658" i="1"/>
  <c r="AA659" i="1"/>
  <c r="AA660" i="1"/>
  <c r="AA661" i="1"/>
  <c r="AA662" i="1"/>
  <c r="AA663" i="1"/>
  <c r="AA664" i="1"/>
  <c r="AA665" i="1"/>
  <c r="AA666" i="1"/>
  <c r="AA667" i="1"/>
  <c r="AA668" i="1"/>
  <c r="AA669" i="1"/>
  <c r="AA670" i="1"/>
  <c r="AA671" i="1"/>
  <c r="AA672" i="1"/>
  <c r="AA673" i="1"/>
  <c r="AA674" i="1"/>
  <c r="AA675" i="1"/>
  <c r="AA676" i="1"/>
  <c r="AA677" i="1"/>
  <c r="AA678" i="1"/>
  <c r="AA679" i="1"/>
  <c r="AA680" i="1"/>
  <c r="AA681" i="1"/>
  <c r="AA682" i="1"/>
  <c r="AA683" i="1"/>
  <c r="AA684" i="1"/>
  <c r="AA685" i="1"/>
  <c r="AA686" i="1"/>
  <c r="AA687" i="1"/>
  <c r="AA688" i="1"/>
  <c r="AA689" i="1"/>
  <c r="AA690" i="1"/>
  <c r="AA691" i="1"/>
  <c r="AA692" i="1"/>
  <c r="AA693" i="1"/>
  <c r="AA694" i="1"/>
  <c r="AA695" i="1"/>
  <c r="AA696" i="1"/>
  <c r="AA697" i="1"/>
  <c r="AA698" i="1"/>
  <c r="AA699" i="1"/>
  <c r="AA700" i="1"/>
  <c r="AA701" i="1"/>
  <c r="AA702" i="1"/>
  <c r="AA703" i="1"/>
  <c r="AA704" i="1"/>
  <c r="AA705" i="1"/>
  <c r="AA706" i="1"/>
  <c r="AA707" i="1"/>
  <c r="AA708" i="1"/>
  <c r="AA709" i="1"/>
  <c r="AA710" i="1"/>
  <c r="AA711" i="1"/>
  <c r="AA712" i="1"/>
  <c r="AA713" i="1"/>
  <c r="AA714" i="1"/>
  <c r="AA715" i="1"/>
  <c r="AA716" i="1"/>
  <c r="AA717" i="1"/>
  <c r="AA718" i="1"/>
  <c r="AA719" i="1"/>
  <c r="AA720" i="1"/>
  <c r="AA721" i="1"/>
  <c r="AA722" i="1"/>
  <c r="AA723" i="1"/>
  <c r="AA724" i="1"/>
  <c r="AA725" i="1"/>
  <c r="AA726" i="1"/>
  <c r="AA727" i="1"/>
  <c r="AA728" i="1"/>
  <c r="AA729" i="1"/>
  <c r="AA730" i="1"/>
  <c r="AA731" i="1"/>
  <c r="AA732" i="1"/>
  <c r="AA733" i="1"/>
  <c r="AA734" i="1"/>
  <c r="AA735" i="1"/>
  <c r="AA736" i="1"/>
  <c r="AA737" i="1"/>
  <c r="AA738" i="1"/>
  <c r="AA739" i="1"/>
  <c r="AA740" i="1"/>
  <c r="AA741" i="1"/>
  <c r="AA742" i="1"/>
  <c r="AA743" i="1"/>
  <c r="AA744" i="1"/>
  <c r="AA745" i="1"/>
  <c r="AA746" i="1"/>
  <c r="AA747" i="1"/>
  <c r="AA748" i="1"/>
  <c r="AA749" i="1"/>
  <c r="AA750" i="1"/>
  <c r="AA751" i="1"/>
  <c r="AA752" i="1"/>
  <c r="AA753" i="1"/>
  <c r="AA754" i="1"/>
  <c r="AA755" i="1"/>
  <c r="AA756" i="1"/>
  <c r="AA757" i="1"/>
  <c r="AA758" i="1"/>
  <c r="AA759" i="1"/>
  <c r="AA760" i="1"/>
  <c r="AA761" i="1"/>
  <c r="AA762" i="1"/>
  <c r="AA763" i="1"/>
  <c r="AA764" i="1"/>
  <c r="AA765" i="1"/>
  <c r="AA766" i="1"/>
  <c r="AA767" i="1"/>
  <c r="AA768" i="1"/>
  <c r="AA769" i="1"/>
  <c r="AA770" i="1"/>
  <c r="AA771" i="1"/>
  <c r="AA772" i="1"/>
  <c r="AA773" i="1"/>
  <c r="AA774" i="1"/>
  <c r="AA775" i="1"/>
  <c r="AA776" i="1"/>
  <c r="AA777" i="1"/>
  <c r="AA778" i="1"/>
  <c r="AA779" i="1"/>
  <c r="AA780" i="1"/>
  <c r="AA781" i="1"/>
  <c r="AA782" i="1"/>
  <c r="AA783" i="1"/>
  <c r="AA784" i="1"/>
  <c r="AA785" i="1"/>
  <c r="AA786" i="1"/>
  <c r="AA787" i="1"/>
  <c r="AA788" i="1"/>
  <c r="AA789" i="1"/>
  <c r="AA790" i="1"/>
  <c r="AA791" i="1"/>
  <c r="AA2" i="1"/>
  <c r="AA3" i="1"/>
  <c r="F137" i="1"/>
  <c r="F138" i="1"/>
  <c r="F139" i="1"/>
  <c r="F140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136" i="1"/>
  <c r="M317" i="1"/>
  <c r="M347" i="1"/>
  <c r="M363" i="1"/>
  <c r="M369" i="1"/>
  <c r="M368" i="1"/>
  <c r="M375" i="1"/>
  <c r="M387" i="1"/>
  <c r="M404" i="1"/>
  <c r="M415" i="1"/>
  <c r="M455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48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tc={09C1723D-58AE-4A6E-B285-CFE9415502DD}</author>
    <author>tc={DE668DE9-9B81-420C-BB22-F65D16EF73C5}</author>
    <author>tc={62FD0F40-FE8E-4BDD-8CF0-9C8409439628}</author>
    <author>tc={D718532E-37B3-4775-8D0F-6B3FB784D069}</author>
    <author>tc={89ADED68-9DEA-444D-BF98-ED84C57858B5}</author>
    <author>tc={BF20CE48-2F3E-477C-B1E4-5D0D58CFC6A9}</author>
    <author>tc={4E8219E8-E3B4-4FA7-96F7-A8D00C92A8E4}</author>
  </authors>
  <commentList>
    <comment ref="W326" authorId="0" shapeId="0" xr:uid="{09C1723D-58AE-4A6E-B285-CFE9415502DD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Parecer 012/2024</t>
        </r>
      </text>
    </comment>
    <comment ref="Y326" authorId="1" shapeId="0" xr:uid="{DE668DE9-9B81-420C-BB22-F65D16EF73C5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Parecer 110/2022</t>
        </r>
      </text>
    </comment>
    <comment ref="W415" authorId="2" shapeId="0" xr:uid="{62FD0F40-FE8E-4BDD-8CF0-9C8409439628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Parecer 013/2024</t>
        </r>
      </text>
    </comment>
    <comment ref="Y538" authorId="3" shapeId="0" xr:uid="{D718532E-37B3-4775-8D0F-6B3FB784D069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PARECER Nº 060/2024 - DOE 02/07/2024</t>
        </r>
      </text>
    </comment>
    <comment ref="Y555" authorId="4" shapeId="0" xr:uid="{89ADED68-9DEA-444D-BF98-ED84C57858B5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PARECER Nº 046/2024 - DOE 04/04/2024</t>
        </r>
      </text>
    </comment>
    <comment ref="Y559" authorId="5" shapeId="0" xr:uid="{BF20CE48-2F3E-477C-B1E4-5D0D58CFC6A9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Apostila DOE 24/01/2024</t>
        </r>
      </text>
    </comment>
    <comment ref="Y605" authorId="6" shapeId="0" xr:uid="{4E8219E8-E3B4-4FA7-96F7-A8D00C92A8E4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Apostila</t>
        </r>
      </text>
    </comment>
  </commentList>
</comments>
</file>

<file path=xl/sharedStrings.xml><?xml version="1.0" encoding="utf-8"?>
<sst xmlns="http://schemas.openxmlformats.org/spreadsheetml/2006/main" count="10213" uniqueCount="2155">
  <si>
    <t>Empresa</t>
  </si>
  <si>
    <t>Processo</t>
  </si>
  <si>
    <t>#</t>
  </si>
  <si>
    <t>Modalidade</t>
  </si>
  <si>
    <t>Tipo_Investimento</t>
  </si>
  <si>
    <t>Ano</t>
  </si>
  <si>
    <t>Porte</t>
  </si>
  <si>
    <t>Categoria</t>
  </si>
  <si>
    <t>Data_Publicacao_Parecer</t>
  </si>
  <si>
    <t>Valor_Previsto_(R$)</t>
  </si>
  <si>
    <t>Montante_Aprovado</t>
  </si>
  <si>
    <t>Valor_Comprovado_UIFRS</t>
  </si>
  <si>
    <t>Valor_Comprovado</t>
  </si>
  <si>
    <t>Vistoria_Realizada</t>
  </si>
  <si>
    <t>Data_Vistoria</t>
  </si>
  <si>
    <t>Empregos_Previstos</t>
  </si>
  <si>
    <t>Empregos_Regularidade</t>
  </si>
  <si>
    <t>Empregos_Finais</t>
  </si>
  <si>
    <t>Empregos_Gerados</t>
  </si>
  <si>
    <t>Data_Atualizacao_Empregos</t>
  </si>
  <si>
    <t>Município</t>
  </si>
  <si>
    <t>Corede</t>
  </si>
  <si>
    <t>Pontuação_FUNDOPEM</t>
  </si>
  <si>
    <t>Pontuação_INTEGRAR</t>
  </si>
  <si>
    <t>Data_Final_Fruicao</t>
  </si>
  <si>
    <t>Situação</t>
  </si>
  <si>
    <t>year</t>
  </si>
  <si>
    <t>mouth</t>
  </si>
  <si>
    <t>day</t>
  </si>
  <si>
    <t>mapa_ajustado</t>
  </si>
  <si>
    <t>municipio</t>
  </si>
  <si>
    <t>latitude</t>
  </si>
  <si>
    <t>longitude</t>
  </si>
  <si>
    <t>Abate e Distribuição de Carnes Rodeio Ltda</t>
  </si>
  <si>
    <t>23/1601-0001229-4</t>
  </si>
  <si>
    <t>Tradicional</t>
  </si>
  <si>
    <t>Expansão Agroindustrial</t>
  </si>
  <si>
    <t>Médio</t>
  </si>
  <si>
    <t>Carnes</t>
  </si>
  <si>
    <t>Sim</t>
  </si>
  <si>
    <t>jan a dez/2025</t>
  </si>
  <si>
    <t>Marau</t>
  </si>
  <si>
    <t>Produção</t>
  </si>
  <si>
    <t>Vigente</t>
  </si>
  <si>
    <t>ABATEDOURO DE FRANGOS PIOVESAN LTDA.</t>
  </si>
  <si>
    <t>24/1601-0000616-8</t>
  </si>
  <si>
    <t>Express</t>
  </si>
  <si>
    <t>Reativação Industrial</t>
  </si>
  <si>
    <t>Alimentos</t>
  </si>
  <si>
    <t>Frederico Westphalen</t>
  </si>
  <si>
    <t>Médio Alto Uruguai</t>
  </si>
  <si>
    <t>ACQUABIOS - INDÚSTRIA E COMÉRCIO DE FILTROS PURIFICADORES LTDA.</t>
  </si>
  <si>
    <t>20/1600-0000891-4</t>
  </si>
  <si>
    <t>Outros Setores</t>
  </si>
  <si>
    <t>Farroupilha</t>
  </si>
  <si>
    <t>Serra</t>
  </si>
  <si>
    <t>ADEGA CAVALLERI LTDA.</t>
  </si>
  <si>
    <t>24/1601-0000351-7</t>
  </si>
  <si>
    <t>Vitivinicultura</t>
  </si>
  <si>
    <t>Não</t>
  </si>
  <si>
    <t>sem TA</t>
  </si>
  <si>
    <t>Bento Gonçalves</t>
  </si>
  <si>
    <t>ADHESIVE LABEL LTDA.</t>
  </si>
  <si>
    <t>23/1601-0001156-5</t>
  </si>
  <si>
    <t>Relocalização com Expansão Industrial</t>
  </si>
  <si>
    <t>Pequeno</t>
  </si>
  <si>
    <t>Estrela</t>
  </si>
  <si>
    <t>Vale do Taquari</t>
  </si>
  <si>
    <t>AERZ QUÍMICA INDUSTRIAL LTDA.</t>
  </si>
  <si>
    <t>24/1601-0000395-9</t>
  </si>
  <si>
    <t>Expansão Industrial</t>
  </si>
  <si>
    <t>Químico</t>
  </si>
  <si>
    <t>Encantado</t>
  </si>
  <si>
    <t>AGRAZ REFRIGERAÇÃO LTDA.</t>
  </si>
  <si>
    <t>000132-26.00/13-6</t>
  </si>
  <si>
    <t>1º</t>
  </si>
  <si>
    <t>jan a dez/2018</t>
  </si>
  <si>
    <t>20/1600-0000305-0</t>
  </si>
  <si>
    <t>2º</t>
  </si>
  <si>
    <t>Empregos solicitados</t>
  </si>
  <si>
    <t>AGRÍCOLA FERRARI LTDA.</t>
  </si>
  <si>
    <t>21/1601-0000731-1</t>
  </si>
  <si>
    <t>Grande</t>
  </si>
  <si>
    <t>Biocombustíveis, Grãos e Cereais</t>
  </si>
  <si>
    <t>Passo Fundo</t>
  </si>
  <si>
    <t>Agroindustrial Pradense - COOPRADO</t>
  </si>
  <si>
    <t>24/1601-0000719-9</t>
  </si>
  <si>
    <t>Antônio Prado</t>
  </si>
  <si>
    <t>Agross do Brasil Ltda.</t>
  </si>
  <si>
    <t>23/1601-0001159-0</t>
  </si>
  <si>
    <t>Máquinas, Equipamentos e Implementos Agrícolas e Industriais</t>
  </si>
  <si>
    <t>Quinze de Novembro</t>
  </si>
  <si>
    <t>Alto Jacuí</t>
  </si>
  <si>
    <t>AGUINALDO J. PASTRE LTDA.</t>
  </si>
  <si>
    <t>21/1601-0000180-0</t>
  </si>
  <si>
    <t xml:space="preserve">Bens de Capital </t>
  </si>
  <si>
    <t>Encerrado</t>
  </si>
  <si>
    <t>AIPA INDÚSTRIA E COMÉRCIO DE CONFECÇÕES LTDA. – ME.</t>
  </si>
  <si>
    <t>001033-26.00/14-6</t>
  </si>
  <si>
    <t>Micro</t>
  </si>
  <si>
    <t>Vestuário</t>
  </si>
  <si>
    <t>jan a dez/2019</t>
  </si>
  <si>
    <t>Guaporé</t>
  </si>
  <si>
    <t>AKEO INDUSTRIAL LTDA.</t>
  </si>
  <si>
    <t>000289-26.00/13-2</t>
  </si>
  <si>
    <t>Petroquímica, plásticos e borracha</t>
  </si>
  <si>
    <t>ALBATEC INDÚSTRIA ELETRÔNICA LTDA.</t>
  </si>
  <si>
    <t>24/1601-0000526-9</t>
  </si>
  <si>
    <t>Eletroeletrônica e Automação</t>
  </si>
  <si>
    <t>Caxias do Sul</t>
  </si>
  <si>
    <t>ALIBEM ALIMENTOS S.A.</t>
  </si>
  <si>
    <t>22/1601-0000489-0</t>
  </si>
  <si>
    <t>Estação</t>
  </si>
  <si>
    <t>Norte</t>
  </si>
  <si>
    <t>Alles Indústria e Comércio de Carnes e Derivados e Transportes Ltda.</t>
  </si>
  <si>
    <t>23/1601-0000947-1</t>
  </si>
  <si>
    <t>Implantação Industrial</t>
  </si>
  <si>
    <t>Dois Irmãos</t>
  </si>
  <si>
    <t>Vale do Rio dos Sinos</t>
  </si>
  <si>
    <t>ALTÉCNICA INDÚSTRIA E COMÉRCIO LTDA.</t>
  </si>
  <si>
    <t>25/1601-0000121-8</t>
  </si>
  <si>
    <t>Portão</t>
  </si>
  <si>
    <t xml:space="preserve">ALUBAR CABOS ELÉTRICOS MONTENEGRO IMPORTAÇÃO, INDÚSTRIA E COMÉRCIO LTDA. </t>
  </si>
  <si>
    <t>19/1600-0001827-2</t>
  </si>
  <si>
    <t>Montenegro</t>
  </si>
  <si>
    <t>Vale do Caí</t>
  </si>
  <si>
    <t>ALUMICONTE COMPONENTES DE ALUMÍNIO LTDA.</t>
  </si>
  <si>
    <t>000180-26.00/13-0</t>
  </si>
  <si>
    <t>Metal-mecânico</t>
  </si>
  <si>
    <t>Vila Flores</t>
  </si>
  <si>
    <t>19/1600-0000202-3</t>
  </si>
  <si>
    <t>jan a dez/2024</t>
  </si>
  <si>
    <t>ALUMISTAR COMPONENTES LTDA.</t>
  </si>
  <si>
    <t>21/1601-0000229-8</t>
  </si>
  <si>
    <t>não comprovou empregos</t>
  </si>
  <si>
    <t>Flores da Cunha</t>
  </si>
  <si>
    <t>ALY554 MODA – COMÉRCIO DE CALÇADOS LTDA.</t>
  </si>
  <si>
    <t>22/1601-0000506-3</t>
  </si>
  <si>
    <t>Calçados e Artefatos de Couro</t>
  </si>
  <si>
    <t>Novo Hamburgo</t>
  </si>
  <si>
    <t>AM INDÚSTRIA DE COSMÉTICOS LTDA.</t>
  </si>
  <si>
    <t>23/1601-0000889-0</t>
  </si>
  <si>
    <t>Saúde Avançada e Medicamentos</t>
  </si>
  <si>
    <t>24/1601-0000296-0</t>
  </si>
  <si>
    <t>Recupera Avança</t>
  </si>
  <si>
    <t>AMALFI INDÚSTRIA DE ALIMENTOS LTDA.</t>
  </si>
  <si>
    <t>000595-26.00/14-6</t>
  </si>
  <si>
    <t>Cruzeiro do Sul</t>
  </si>
  <si>
    <t>AMPLA INDÚSTRIA METALÚRGICA LTDA.</t>
  </si>
  <si>
    <t>22/1601-0000006-1</t>
  </si>
  <si>
    <t>Getúlio Vargas</t>
  </si>
  <si>
    <t>23/1601-0001157-3</t>
  </si>
  <si>
    <t>ANS IMPRESSÕES GRÁFICAS LTDA.</t>
  </si>
  <si>
    <t>22/1601-0000334-6</t>
  </si>
  <si>
    <t>Madeira, Celulose e Móveis</t>
  </si>
  <si>
    <t>Porto Alegre</t>
  </si>
  <si>
    <t>Metropolitano do Delta do Jacuí</t>
  </si>
  <si>
    <t>Recupera Renova</t>
  </si>
  <si>
    <t>23/1601-0000573-5</t>
  </si>
  <si>
    <t>ANSWER ALIMENTOS LTDA.</t>
  </si>
  <si>
    <t>25/1601-0000228-1</t>
  </si>
  <si>
    <t>Ivoti</t>
  </si>
  <si>
    <t>ANTARES ACOPLAMENTOS LTDA.</t>
  </si>
  <si>
    <t>21/1601-0000280-8</t>
  </si>
  <si>
    <t>ANTONIAZZI &amp; CIA LTDA</t>
  </si>
  <si>
    <t>24/1601-0000169-7</t>
  </si>
  <si>
    <t>Recuperação com Expansão Industrial</t>
  </si>
  <si>
    <t>Empregos a partir de 03/2025</t>
  </si>
  <si>
    <t>Canoas</t>
  </si>
  <si>
    <t>Santa Maria</t>
  </si>
  <si>
    <t>Central</t>
  </si>
  <si>
    <t>Antonow Brasil Ltda</t>
  </si>
  <si>
    <t>24/1601-0000426-2</t>
  </si>
  <si>
    <t>Santo Augusto</t>
  </si>
  <si>
    <t>Celeiro</t>
  </si>
  <si>
    <t>AP LUCENA INDÚSTRIA DE CONTRAPESOS LTDA.</t>
  </si>
  <si>
    <t>25/1601-0000028-9</t>
  </si>
  <si>
    <t>Recuperação Industrial</t>
  </si>
  <si>
    <t>Empregos a partir de 08/2025</t>
  </si>
  <si>
    <t>APPUNTO INDÚSTRIA E COMÉRCIO DE MÓVEIS LTDA.</t>
  </si>
  <si>
    <t>20/1600-0000902-3</t>
  </si>
  <si>
    <t>ago/22 a julho/23 ( Rev ).</t>
  </si>
  <si>
    <t>AQUA BELLA DISTRIBUIDORA DE ÁGUA MINERAL LTDA</t>
  </si>
  <si>
    <t>23/1601-0001234-0</t>
  </si>
  <si>
    <t>Vista Alegre do Prata</t>
  </si>
  <si>
    <t>25/1601-0000266-4</t>
  </si>
  <si>
    <t>AQUAFAST PRODUTOS DE LIMPEZA E HIGIENE LTDA.</t>
  </si>
  <si>
    <t>19/1600-0000633-9</t>
  </si>
  <si>
    <t>mai/2020 a abr/2021</t>
  </si>
  <si>
    <t>21/1601-0000380-4</t>
  </si>
  <si>
    <t>24/1601-0000308-8</t>
  </si>
  <si>
    <t>3º</t>
  </si>
  <si>
    <t>ARAUTERM EQUIPAMENTOS TERMO METALÚRGICOS LTDA.</t>
  </si>
  <si>
    <t>22/1601-0000633-7</t>
  </si>
  <si>
    <t>Cachoeirinha</t>
  </si>
  <si>
    <t>ARCELORMITTAL GONVARRI BRASIL PRODUTOS SIDERÚRGICOS S.A.</t>
  </si>
  <si>
    <t>20/1600-0000849-3</t>
  </si>
  <si>
    <t>Glorinha</t>
  </si>
  <si>
    <t>ARNHOLD INDÚSTRIA E COMÉRCIO DE MALHAS LTDA.</t>
  </si>
  <si>
    <t>22/1601-0000373-7</t>
  </si>
  <si>
    <t>não comprovou empregos (arq)</t>
  </si>
  <si>
    <t>Presidente Lucena</t>
  </si>
  <si>
    <t>Paranhana Encosta da Serra</t>
  </si>
  <si>
    <t>Arrozagro Cerealista Ltda</t>
  </si>
  <si>
    <t>24/1601-0000255-3</t>
  </si>
  <si>
    <t>Arroz</t>
  </si>
  <si>
    <t>Santo Antônio da Patrulha</t>
  </si>
  <si>
    <t>ARROZEIRA BOM JESUS LTDA</t>
  </si>
  <si>
    <t>22/1601-0000877-1</t>
  </si>
  <si>
    <t>abr/2023 a mar/2024 (sem TA)</t>
  </si>
  <si>
    <t>Tapes</t>
  </si>
  <si>
    <t>Centro Sul</t>
  </si>
  <si>
    <t>ARROZEIRA PELOTAS INDÚSTRIA E COMÉRCIO DE CEREAIS LTDA</t>
  </si>
  <si>
    <t>23/1601-0000082-2</t>
  </si>
  <si>
    <t>Pelotas</t>
  </si>
  <si>
    <t>Sul</t>
  </si>
  <si>
    <t>ARROZELLA INDÚSTRIA DE ALIMENTOS LTDA</t>
  </si>
  <si>
    <t>19/1600-0001074-3</t>
  </si>
  <si>
    <t>jan a dez/2022</t>
  </si>
  <si>
    <t>Nova Santa Rita</t>
  </si>
  <si>
    <t>23/1601-0000099-7</t>
  </si>
  <si>
    <t>ARTE CÚBICA INDÚSTRIA DE MÓVEIS LTDA.</t>
  </si>
  <si>
    <t>17/1600-0000441-6</t>
  </si>
  <si>
    <t>fev/2018 a jan/2019</t>
  </si>
  <si>
    <t>Muçum</t>
  </si>
  <si>
    <t>19/1600-0000212-0</t>
  </si>
  <si>
    <t>ARTEFATOS DE CONCRETO E CERÂMICA ROHR LTDA.</t>
  </si>
  <si>
    <t>24/1601-0000633-8</t>
  </si>
  <si>
    <t>Bom Princípio</t>
  </si>
  <si>
    <t>ASTÓRIA PAPÉIS LTDA</t>
  </si>
  <si>
    <t>25/1601-0000022-0</t>
  </si>
  <si>
    <t>Empregos a partir de 07/2025</t>
  </si>
  <si>
    <t>Gravataí</t>
  </si>
  <si>
    <t>ATLAS S.A.</t>
  </si>
  <si>
    <t>25/1601-0000026-2</t>
  </si>
  <si>
    <t>Esteio</t>
  </si>
  <si>
    <t>BAKOF INDÚSTRIA E COMÉRCIO DE FIBERGLASS LTDA.</t>
  </si>
  <si>
    <t>001265-26.00/13-5</t>
  </si>
  <si>
    <t>Erechim</t>
  </si>
  <si>
    <t>BAKY ALIMENTOS LTDA.</t>
  </si>
  <si>
    <t>18/1600-0001502-2</t>
  </si>
  <si>
    <t>Leite e Derivados</t>
  </si>
  <si>
    <t>jan a dez/2023</t>
  </si>
  <si>
    <t>Passo do Sobrado</t>
  </si>
  <si>
    <t>Vale do Rio Pardo</t>
  </si>
  <si>
    <t>BARTZ MÓVEIS LTDA.</t>
  </si>
  <si>
    <t>21/1600-0000163-0</t>
  </si>
  <si>
    <t>Camaquã</t>
  </si>
  <si>
    <t>BASAL – INDÚSTRIA FARMACÊUTICA LTDA.</t>
  </si>
  <si>
    <t>22/1601-0000372-9</t>
  </si>
  <si>
    <t>BATATAS GUADAGNIN LTDA</t>
  </si>
  <si>
    <t>22/1601-0000515-2</t>
  </si>
  <si>
    <t>jul/2023 a jun/2024 (arq)</t>
  </si>
  <si>
    <t>Ibiraiaras</t>
  </si>
  <si>
    <t>Nordeste</t>
  </si>
  <si>
    <t>BAZEI PLÁSTICOS E EMBALAGENS LTDA.</t>
  </si>
  <si>
    <t>22/1601-0000329-0</t>
  </si>
  <si>
    <t>BEBIDAS FRUKI S.A.</t>
  </si>
  <si>
    <t>000108-26.00/13-7</t>
  </si>
  <si>
    <t>Bebidas</t>
  </si>
  <si>
    <t>Lajeado</t>
  </si>
  <si>
    <t>19/1600-0001445-5</t>
  </si>
  <si>
    <t>mai/2021 a abr/2022</t>
  </si>
  <si>
    <t>Paverama</t>
  </si>
  <si>
    <t>22/1601-0000330-3</t>
  </si>
  <si>
    <t>Bebidas Schuck Ltda</t>
  </si>
  <si>
    <t>24/1601-0000285-5</t>
  </si>
  <si>
    <t>Santa Cruz do Sul</t>
  </si>
  <si>
    <t>BELASUL INDÚSTRIA E COMÉRCIO DE MÓVEIS LTDA.</t>
  </si>
  <si>
    <t>21/1600-0000067-6</t>
  </si>
  <si>
    <t>23/1601-0000289-2</t>
  </si>
  <si>
    <t>BEM ESTAR ALIMENTOS LTDA.</t>
  </si>
  <si>
    <t>22/1601-0000221-8</t>
  </si>
  <si>
    <t>BERTEX PRODUTOS PARA CALÇADOS LTDA.</t>
  </si>
  <si>
    <t>18/1600-0000105-6</t>
  </si>
  <si>
    <t>Calçados e Artefatos</t>
  </si>
  <si>
    <t>BERTOLINI INDÚSTRIA QUÍMICA LTDA.</t>
  </si>
  <si>
    <t>17/1600-0001012-2</t>
  </si>
  <si>
    <t>out/2020 a set/2021</t>
  </si>
  <si>
    <t>Imigrante</t>
  </si>
  <si>
    <t>21/1601-0000725-7</t>
  </si>
  <si>
    <t>24/1601-0000779-2</t>
  </si>
  <si>
    <t>Best Box Embalagens Ltda</t>
  </si>
  <si>
    <t>24/1601-0000393-2</t>
  </si>
  <si>
    <t>Campo Bom</t>
  </si>
  <si>
    <t>BETTANIN S.A.</t>
  </si>
  <si>
    <t>24/1601-0000792-0</t>
  </si>
  <si>
    <t>Bhio Supply Indústria e Comércio de Equipamentos Médicos S.A.</t>
  </si>
  <si>
    <t>23/1601-0000450-0</t>
  </si>
  <si>
    <t>nov/2024 a out/2025 (sem TA)</t>
  </si>
  <si>
    <t>BIAMAR MALHAS E CONFECÇÕES LTDA</t>
  </si>
  <si>
    <t>23/1601-0000178-0</t>
  </si>
  <si>
    <t>BIANCHINI INDÚSTRIA DE PLÁSTICOS LTDA</t>
  </si>
  <si>
    <t>001212-26.00/14-6</t>
  </si>
  <si>
    <t>Tapejara</t>
  </si>
  <si>
    <t>BIGFER INDÚSTRIA E COMÉRCIO DE FERRAGENS LTDA.</t>
  </si>
  <si>
    <t>21/1601-0000230-1</t>
  </si>
  <si>
    <t>BIOMETANO SÃO LEOPOLDO S.A.</t>
  </si>
  <si>
    <t>25/1601-0000307-5</t>
  </si>
  <si>
    <t>São Leopoldo</t>
  </si>
  <si>
    <t>Vale do Rio do Sinos</t>
  </si>
  <si>
    <t>Biometano Sul S.A.</t>
  </si>
  <si>
    <t>23/1601-0000301-5</t>
  </si>
  <si>
    <t>Minas do Leão</t>
  </si>
  <si>
    <t>BIOMIX SANIDADE E NUTRIÇÃO ANIMAL LTDA.</t>
  </si>
  <si>
    <t>19/1600-0000872-2</t>
  </si>
  <si>
    <t>set/2019 a ago/2020</t>
  </si>
  <si>
    <t>Sarandi</t>
  </si>
  <si>
    <t>Rio da Várzea</t>
  </si>
  <si>
    <t>Biriba Indústria de Bebidas Ltda</t>
  </si>
  <si>
    <t>24/1601-0000116-6</t>
  </si>
  <si>
    <t>BISCOBOM ALIMENTOS LTDA.</t>
  </si>
  <si>
    <t>21/1601-0000392-8</t>
  </si>
  <si>
    <t>Mato Leitão</t>
  </si>
  <si>
    <t>BLAUTH BIER MICROCERVEJARIA LTDA.</t>
  </si>
  <si>
    <t>16/1600-0002194-3</t>
  </si>
  <si>
    <t>jan a dez/2021</t>
  </si>
  <si>
    <t xml:space="preserve">BOCCHI INDÚSTRIA E COMÉRCIO DE CEREAIS LTDA. </t>
  </si>
  <si>
    <t>000067-16.00/11-7</t>
  </si>
  <si>
    <t>jan a dez/2016</t>
  </si>
  <si>
    <t>Muitos Capões</t>
  </si>
  <si>
    <t>Campos de Cima da Serra</t>
  </si>
  <si>
    <t>18/1600-0001295-3</t>
  </si>
  <si>
    <t>BOHRER E SCHEID FABRICAÇÃO DE ALFAJORES LTDA.</t>
  </si>
  <si>
    <t>21/1601-0000456-8</t>
  </si>
  <si>
    <t>23/1601-0000500-0</t>
  </si>
  <si>
    <t>23/1601-0001116-6</t>
  </si>
  <si>
    <t>jan a dez/2025 (arq.)</t>
  </si>
  <si>
    <t>24/1601-0000778-4</t>
  </si>
  <si>
    <t>4º</t>
  </si>
  <si>
    <t>BOLZAN SOLUÇÕES EM MADEIRA LTDA.</t>
  </si>
  <si>
    <t>24/1601-0000651-6</t>
  </si>
  <si>
    <t>out/2024 a set/2025 (sem TA)</t>
  </si>
  <si>
    <t>São Marcos</t>
  </si>
  <si>
    <t>BONDMANN QUÍMICA LTDA.</t>
  </si>
  <si>
    <t>25/1601-0000481-0</t>
  </si>
  <si>
    <t>BORGHETTI TURBOS E SISTEMAS AUTOMOTIVOS LTDA.</t>
  </si>
  <si>
    <t>001748-26.00/12-2</t>
  </si>
  <si>
    <t>mar/2017 a fev/2018</t>
  </si>
  <si>
    <t>21/1600-0000190-7</t>
  </si>
  <si>
    <t>BOX PRINT EMBALAGENS E DISPLAYS LTDA</t>
  </si>
  <si>
    <t>23/1601-0000568-9</t>
  </si>
  <si>
    <t>BRASLUX INDÚSTRIA DE AUTOPEÇAS LTDA</t>
  </si>
  <si>
    <t>22/1601-0000926-3</t>
  </si>
  <si>
    <t>BRASTELHA INDUSTRIAL LTDA.</t>
  </si>
  <si>
    <t>20/1600-0000287-8</t>
  </si>
  <si>
    <t>BRESSAN INDÚSTRIA E COMÉRCIO DE EMBALAGENS LTDA.</t>
  </si>
  <si>
    <t>25/1601-0000528-0</t>
  </si>
  <si>
    <t>BRINOX METALÚRGICA S.A.</t>
  </si>
  <si>
    <t>000486-26.00/14-9</t>
  </si>
  <si>
    <t>BRUNING TECNOMETAL LTDA.</t>
  </si>
  <si>
    <t>001238-26.00/12-0</t>
  </si>
  <si>
    <t>jan a dez/2017</t>
  </si>
  <si>
    <t>Panambi</t>
  </si>
  <si>
    <t>Noroeste Colonial</t>
  </si>
  <si>
    <t>21/1601-0000746-0</t>
  </si>
  <si>
    <t>BRUTT BRASIL LTDA.</t>
  </si>
  <si>
    <t>24/1601-0000253-7</t>
  </si>
  <si>
    <t>BSBIOS INDÚSTRIA E COMÉRCIO DE BIODIESEL SUL BRASIL S/A</t>
  </si>
  <si>
    <t>19/1600-0000972-9</t>
  </si>
  <si>
    <t>BUONGUSTO IND. E COM. DE CEREAIS LTDA.</t>
  </si>
  <si>
    <t>001015-16.00/15-2</t>
  </si>
  <si>
    <t>jan a dez/2020</t>
  </si>
  <si>
    <t>Alvorada</t>
  </si>
  <si>
    <t>C. CASAGRANDE &amp; CIA LTDA.</t>
  </si>
  <si>
    <t>18/1600-0001595-2</t>
  </si>
  <si>
    <t>set/2021 a ago/2022</t>
  </si>
  <si>
    <t>Nova Petrópolis</t>
  </si>
  <si>
    <t>Hortênsias</t>
  </si>
  <si>
    <t>22/1601-0000725-2</t>
  </si>
  <si>
    <t>CABERAF COMERCIAL TÊXTIL LTDA</t>
  </si>
  <si>
    <t>24/1601-0000802-0</t>
  </si>
  <si>
    <t>Recuperação com Relocalização e Expansão Industrial</t>
  </si>
  <si>
    <t>Eldorado do Sul</t>
  </si>
  <si>
    <t>CAETÉ S.A.</t>
  </si>
  <si>
    <t>24/1601-0000718-0</t>
  </si>
  <si>
    <t>CALÇADOS BEBECÊ LTDA.</t>
  </si>
  <si>
    <t>21/1601-0000841-5</t>
  </si>
  <si>
    <t>Três Coroas</t>
  </si>
  <si>
    <t>25/1601-0000443-8</t>
  </si>
  <si>
    <t>CALÇADOS BEIRA RIO S.A.</t>
  </si>
  <si>
    <t>000046-26.00/14-9</t>
  </si>
  <si>
    <t>20/1600-0000947-3</t>
  </si>
  <si>
    <t>25/1601-0000130-7</t>
  </si>
  <si>
    <t>Sapiranga</t>
  </si>
  <si>
    <t>Santa Clara do Sul</t>
  </si>
  <si>
    <t>Teutônia</t>
  </si>
  <si>
    <t>Roca Sales</t>
  </si>
  <si>
    <t>Candelária</t>
  </si>
  <si>
    <t>Igrejinha</t>
  </si>
  <si>
    <t>CALÇADOS FURLANETTO LTDA.</t>
  </si>
  <si>
    <t>25/1601-0000456-0</t>
  </si>
  <si>
    <t>CALÇADOS KARYBY LTDA.</t>
  </si>
  <si>
    <t>25/1601-0000087-4</t>
  </si>
  <si>
    <t>CAMIL ALIMENTOS S.A.</t>
  </si>
  <si>
    <t>000149-26.00/14-5</t>
  </si>
  <si>
    <t>22/1601-0000922-0</t>
  </si>
  <si>
    <t>Itaqui</t>
  </si>
  <si>
    <t>Fronteira Oeste</t>
  </si>
  <si>
    <t>CARTONAGEM HEGA LTDA.</t>
  </si>
  <si>
    <t>25/1601-0000023-8</t>
  </si>
  <si>
    <t>CARTONAGEM NERGEL LTDA.</t>
  </si>
  <si>
    <t>25/1601-0000186-2</t>
  </si>
  <si>
    <t>CASA GABRIEL RODRIGUES INDÚSTRIA E COMÉRCIO DE AZEITES E DERIVADOS LTDA</t>
  </si>
  <si>
    <t>22/1601-0000780-5</t>
  </si>
  <si>
    <t>São Gabriel</t>
  </si>
  <si>
    <t>Casagrande &amp; Pinheiro Ltda.</t>
  </si>
  <si>
    <t>23/1601-0001100-0</t>
  </si>
  <si>
    <t>CASTERTECH FUNDIÇÃO E TECNOLOGIA LTDA.</t>
  </si>
  <si>
    <t>17/1600-0001732-1</t>
  </si>
  <si>
    <t>nov/2019 a out/2020</t>
  </si>
  <si>
    <t xml:space="preserve">CASTERTECH FUNDIÇÃO E TECNOLOGIA LTDA. </t>
  </si>
  <si>
    <t>20/1600-0000938-4</t>
  </si>
  <si>
    <t>CAVALETTI S/A CADEIRAS PROFISSIONAIS</t>
  </si>
  <si>
    <t>001265-26.00/14-3</t>
  </si>
  <si>
    <t>23/1601-0001151-4</t>
  </si>
  <si>
    <t>CB BIOENERGIA LTDA</t>
  </si>
  <si>
    <t>22/1601-0000321-4</t>
  </si>
  <si>
    <t>Santiago</t>
  </si>
  <si>
    <t>Vale do Jaguarí</t>
  </si>
  <si>
    <t>CCD CANOAS CORTE E DOBRA LTDA.</t>
  </si>
  <si>
    <t>25/1601-0000148-0</t>
  </si>
  <si>
    <t>Empregos a partir de 11/2025</t>
  </si>
  <si>
    <t>CELUPA INDUSTRIAL CELULOSE E PAPEL GUAÍBA LTDA.</t>
  </si>
  <si>
    <t>25/1601-0000408-0</t>
  </si>
  <si>
    <t>Guaíba</t>
  </si>
  <si>
    <t>CENTRAL DAS COOPERATIVAS DA SERRA GAÚCHA - CENECOOP SERRA.</t>
  </si>
  <si>
    <t>18/1600-0001219-8</t>
  </si>
  <si>
    <t>23/1601-0001076-3</t>
  </si>
  <si>
    <t>CENTRALSUL INDÚSTRIA E COMÉRCIO DE PRODUTOS QUÍMICOS LTDA</t>
  </si>
  <si>
    <t>20/1600-0000685-7</t>
  </si>
  <si>
    <t>Abril 2023 a março 2024 (liqu antec.)</t>
  </si>
  <si>
    <t>Arroio do Meio</t>
  </si>
  <si>
    <t>CERCENA S/A – INDÚSTRIA METALÚRGICA</t>
  </si>
  <si>
    <t>21/1601-0000898-9</t>
  </si>
  <si>
    <t>CERVEJARIA SALVA LTDA. - ME.</t>
  </si>
  <si>
    <t>16/1600-0000526-3</t>
  </si>
  <si>
    <t>Bom Retiro do Sul</t>
  </si>
  <si>
    <t>CERVEJARIA TUPINIQUIM S.A.</t>
  </si>
  <si>
    <t>24/1601-0000794-6</t>
  </si>
  <si>
    <t>CHICO TORNEARIA INDÚSTRIA METALÚRGICA LTDA</t>
  </si>
  <si>
    <t>25/1601-0000034-3</t>
  </si>
  <si>
    <t>CHLORUM GUAÍBA INDÚSTRIA E COMÉRCIO DE CLORO E ÁLCALIS LTDA.</t>
  </si>
  <si>
    <t>21/1601-0000785-0</t>
  </si>
  <si>
    <t>Citro Sul Indústria e Comércio de Sucos Ltda.</t>
  </si>
  <si>
    <t>23/1601-0000962-5</t>
  </si>
  <si>
    <t>Implantação Agroindustrial</t>
  </si>
  <si>
    <t>Centenário</t>
  </si>
  <si>
    <t>CLARAMAX INDÚSTRIA E COMÉRCIO DE PAPÉIS LTDA.</t>
  </si>
  <si>
    <t>000645-26.00/14-5</t>
  </si>
  <si>
    <t>Paulo Bento</t>
  </si>
  <si>
    <t>24/1601-0000224-3</t>
  </si>
  <si>
    <t>Cobra Correntes Brasileiras Ltda.</t>
  </si>
  <si>
    <t>23/1601-0000860-2</t>
  </si>
  <si>
    <t>COFRAG INDÚSTRIA E COMÉRCIO LTDA.</t>
  </si>
  <si>
    <t>19/1600-0001336-0</t>
  </si>
  <si>
    <t>COMCAL INDÚSTRIA E COMÉRCIO DE COMPONENTES LTDA .</t>
  </si>
  <si>
    <t>24/1601-0000665-6</t>
  </si>
  <si>
    <t>Estância Velha</t>
  </si>
  <si>
    <t xml:space="preserve">COMÉRCIO DE INSUMOS AGRÍCOLAS B.F.C. LTDA. </t>
  </si>
  <si>
    <t>19/1600-0000295-3</t>
  </si>
  <si>
    <t>CONPRENOR - CONCRETO PERMOLDADO NORDESTE LTDA.</t>
  </si>
  <si>
    <t>000065-26.00/12-3</t>
  </si>
  <si>
    <t>COOPERATIVA AGRÍCOLA ALFREDO CHAVENSE LTDA.</t>
  </si>
  <si>
    <t>21/1600-0000143-5</t>
  </si>
  <si>
    <t>Veranópolis</t>
  </si>
  <si>
    <t>COOPERATIVA AGRÍCOLA MISTA NOVA PALMA LTDA.</t>
  </si>
  <si>
    <t>22/1601-0000066-5</t>
  </si>
  <si>
    <t>Dona Francisca</t>
  </si>
  <si>
    <t>23/1601-0001233-2</t>
  </si>
  <si>
    <t>Faxinal do Soturno</t>
  </si>
  <si>
    <t>COOPERATIVA AGROINDUSTRIAL PARAÍSO LTDA - COAPAR</t>
  </si>
  <si>
    <t>23/1601-0000060-1</t>
  </si>
  <si>
    <t>Dois Lajeados</t>
  </si>
  <si>
    <t>COOPERATIVA AGROINDUSTRIAL PRADENSE – COOPRADO</t>
  </si>
  <si>
    <t>21/1601-0000598-0</t>
  </si>
  <si>
    <t>COOPERATIVA AGROPECUÁRIA PETRÓPOLIS LTDA. - PIÁ</t>
  </si>
  <si>
    <t>000534-26.00/11-8</t>
  </si>
  <si>
    <t>nov/2012 a out/2013</t>
  </si>
  <si>
    <t>001250-26.00/13-0</t>
  </si>
  <si>
    <t>jan a dez/2018 (rev.)</t>
  </si>
  <si>
    <t>20/1600-0000923-6</t>
  </si>
  <si>
    <t>COOPERATIVA CENTRAL GAÚCHA LTDA. - CCGL</t>
  </si>
  <si>
    <t>001012-26.00/13-1</t>
  </si>
  <si>
    <t>Cruz Alta</t>
  </si>
  <si>
    <t>19/1600-0000163-9</t>
  </si>
  <si>
    <t>COOPERATIVA DE PRODUÇÃO AGROPECUÁRIA NOVA SANTA RITA LTDA.</t>
  </si>
  <si>
    <t>18/1600-0000562-0</t>
  </si>
  <si>
    <t>COOPERATIVA DOS SUINOCULTORES DE ENCANTADO - COSUEL</t>
  </si>
  <si>
    <t>16/1600-0002734-8</t>
  </si>
  <si>
    <t>COOPERATIVA LANGUIRU LTDA.</t>
  </si>
  <si>
    <t>000132-26.00/14-4</t>
  </si>
  <si>
    <t>Poço das Antas</t>
  </si>
  <si>
    <t>000485-26.00/14-6</t>
  </si>
  <si>
    <t>COOPERATIVA MISTA DE PEQUENOS AGRICULTORES DA REGIÃO SUL - COOPAR</t>
  </si>
  <si>
    <t>000090-26.00/13-3</t>
  </si>
  <si>
    <t>São Lourenço do Sul</t>
  </si>
  <si>
    <t>COOPERATIVA REGIONAL AGROPECUÁRIA SUL CATARINENSE - COOPERSULCA</t>
  </si>
  <si>
    <t>21/1601-0000884-9</t>
  </si>
  <si>
    <t>Torres</t>
  </si>
  <si>
    <t>Litoral</t>
  </si>
  <si>
    <t>COOPERATIVA SANTA CLARA LTDA</t>
  </si>
  <si>
    <t>24/1601-0000543-9</t>
  </si>
  <si>
    <t>Carlos Barbosa</t>
  </si>
  <si>
    <t>COOPERATIVA SANTA CLARA LTDA.</t>
  </si>
  <si>
    <t>000621-26.00/14-0</t>
  </si>
  <si>
    <t>nov/2015 a out/2016</t>
  </si>
  <si>
    <t>16/1600-0003014-4</t>
  </si>
  <si>
    <t>Casca</t>
  </si>
  <si>
    <t>COOPERATIVA TRITÍCOLA FREDERICO WESTPHALEN LTDA.</t>
  </si>
  <si>
    <t>16/1600-0000525-5</t>
  </si>
  <si>
    <t>21/1601-0000554-8</t>
  </si>
  <si>
    <t>COOPERATIVA VINÍCOLA AURORA LTDA.</t>
  </si>
  <si>
    <t>001027-16.00/15-0</t>
  </si>
  <si>
    <t>jan/2015 a nov/2016</t>
  </si>
  <si>
    <t>16/1600-0003099-3</t>
  </si>
  <si>
    <t>jun/2017 a mai/2018</t>
  </si>
  <si>
    <t>18/1600-0000674-0</t>
  </si>
  <si>
    <t>ago/2020 a jul/2021</t>
  </si>
  <si>
    <t>21/1601-0000563-7</t>
  </si>
  <si>
    <t>22/1601-0000731-7</t>
  </si>
  <si>
    <t>5º</t>
  </si>
  <si>
    <t>24/1601-0000287-1</t>
  </si>
  <si>
    <t>6º</t>
  </si>
  <si>
    <t>COOPERATIVA VINÍCOLA GARIBALDI LTDA.</t>
  </si>
  <si>
    <t>001127-26.00/14-3</t>
  </si>
  <si>
    <t>mai/2017 a abr/2018</t>
  </si>
  <si>
    <t>Garibaldi</t>
  </si>
  <si>
    <t>18/1600-0000661-9</t>
  </si>
  <si>
    <t>21/1601-0000333-2</t>
  </si>
  <si>
    <t>22/1601-0000224-2</t>
  </si>
  <si>
    <t>COOPERATIVA VINÍCOLA NOVA ALIANÇA LTDA.</t>
  </si>
  <si>
    <t>000080-26.00/12-3</t>
  </si>
  <si>
    <t>CORAL INDÚSTRIA DE EQUIPAMENTOS OLEODINÂMICOS LTDA.</t>
  </si>
  <si>
    <t>17/1600-0001523-0</t>
  </si>
  <si>
    <t>22/1601-0000322-2</t>
  </si>
  <si>
    <t>CORENSA INDÚSTRIA E COMÉRCIO DE CONFECÇÕES LTDA.</t>
  </si>
  <si>
    <t>000597-26.00/13-3</t>
  </si>
  <si>
    <t>Vale Real</t>
  </si>
  <si>
    <t>COTERFLEX INDUSTRIAL LTDA.</t>
  </si>
  <si>
    <t>001462-26.00/11-7</t>
  </si>
  <si>
    <t>COTRIJUC - COOPERATIVA AGROPECUÁRIA JÚLIO DE CASTILHOS</t>
  </si>
  <si>
    <t>22/1601-0000576-4</t>
  </si>
  <si>
    <t>Júlio de Castilhos</t>
  </si>
  <si>
    <t>DACOLÔNIA ALIMENTOS NATURAIS LTDA.</t>
  </si>
  <si>
    <t>16/1600-0000843-2</t>
  </si>
  <si>
    <t>18/1600-0000425-0</t>
  </si>
  <si>
    <t>21/1601-0000688-9</t>
  </si>
  <si>
    <t xml:space="preserve">DAGOBERTO BARCELLOS S.A. </t>
  </si>
  <si>
    <t>18/1600-0001274-0</t>
  </si>
  <si>
    <t>Caçapava do Sul</t>
  </si>
  <si>
    <t>Campanha</t>
  </si>
  <si>
    <t>DALLEMOLE ESTRUTURAS METÁLICAS LTDA.</t>
  </si>
  <si>
    <t>24/1601-0000197-2</t>
  </si>
  <si>
    <t>DALZOCHIO INDÚSTRIA DE PAPÉIS LTDA.</t>
  </si>
  <si>
    <t>20/1600-0000951-1</t>
  </si>
  <si>
    <t>São Francisco de Paula</t>
  </si>
  <si>
    <t>DATAMARS BRASIL TECNOLOGIA AGROPECUÁRIA LTDA.</t>
  </si>
  <si>
    <t>25/1601-0000027-0</t>
  </si>
  <si>
    <t>Empregos a partir de 01/2026</t>
  </si>
  <si>
    <t>DATATECK INDÚSTRIA E COMÉRCIO LTDA.</t>
  </si>
  <si>
    <t>17/1600-0000062-3</t>
  </si>
  <si>
    <t>mar/2020 a fev/2021</t>
  </si>
  <si>
    <t>21/1601-0000233-6</t>
  </si>
  <si>
    <t>DATIA ALIMENTOS LTDA.</t>
  </si>
  <si>
    <t>001239-16.00/15-3</t>
  </si>
  <si>
    <t>DAUPER INDÚSTRIA E COMÉRCIO DE BISCOITOS LTDA.</t>
  </si>
  <si>
    <t>22/1601-0000412-1</t>
  </si>
  <si>
    <t>Canela</t>
  </si>
  <si>
    <t>22/1601-0000412-1; 23/1601-0000798-3</t>
  </si>
  <si>
    <t>23/1601-0000798-3</t>
  </si>
  <si>
    <t>DECACAU GRAMADO INDÚSTRIA E COMÉRCIO LTDA.</t>
  </si>
  <si>
    <t>25/1601-0000261-3</t>
  </si>
  <si>
    <t>Empregos a partir de 03/2026</t>
  </si>
  <si>
    <t>Gramado</t>
  </si>
  <si>
    <t>DELMARCO INDÚSTRIA DE MÓVEIS LTDA</t>
  </si>
  <si>
    <t>21/1600-0000179-6</t>
  </si>
  <si>
    <t>DHEYTÉCNICA INDÚSTRIA DE MÁQUINAS LTDA.</t>
  </si>
  <si>
    <t>20/1600-0000747-0</t>
  </si>
  <si>
    <t>DIELAT INDÚSTRIA E COMÉRCIO DE LATICÍNIOS LTDA.</t>
  </si>
  <si>
    <t>19/1600-0000324-0</t>
  </si>
  <si>
    <t>Taquara</t>
  </si>
  <si>
    <t>DINNA INDÚSTRIA COMÉRCIO E SERVIÇOS LTDA .</t>
  </si>
  <si>
    <t>25/1601-0000061-0</t>
  </si>
  <si>
    <t>DISAFE INDÚSTRIA E COMÉRCIO DE PRODUTOS DE SEGURANÇA LTDA.</t>
  </si>
  <si>
    <t>22/1601-0000863-1</t>
  </si>
  <si>
    <t>Marques de Souza</t>
  </si>
  <si>
    <t>DISTRIBUIDORA DE BEBIDAS F ANTÔNIO CHIAMULERA LTDA.</t>
  </si>
  <si>
    <t>25/1601-0000668-6</t>
  </si>
  <si>
    <t>DISTRIBUIDORA DE BEBIDAS F. ANTÔNIO CHIAMULERA LTDA.</t>
  </si>
  <si>
    <t>24/1601-0000120-4</t>
  </si>
  <si>
    <t>DKF TECNOLOGIA E COMÉRCIO DE EQUIPAMENTOS LTDA.</t>
  </si>
  <si>
    <t>25/1601-0000055-6</t>
  </si>
  <si>
    <t>DOCEOLI ALIMENTOS LTDA.</t>
  </si>
  <si>
    <t>19/1600-0000224-4</t>
  </si>
  <si>
    <t>mai/2019 a abr/2020</t>
  </si>
  <si>
    <t>Santo Cristo</t>
  </si>
  <si>
    <t>Fronteira Noroeste</t>
  </si>
  <si>
    <t>20/1600-0000365-3</t>
  </si>
  <si>
    <t>20/1600-0000858-2</t>
  </si>
  <si>
    <t>Tuparendi</t>
  </si>
  <si>
    <t>21/1601-0000476-2</t>
  </si>
  <si>
    <t>22/1601-0001004-0</t>
  </si>
  <si>
    <t>23/1601-0000648-0</t>
  </si>
  <si>
    <t>DOCILE ALIMENTOS LTDA.</t>
  </si>
  <si>
    <t>000313-16.00/15-4</t>
  </si>
  <si>
    <t>jan a dez/2020 (arq.)</t>
  </si>
  <si>
    <t>001092-26.00/12-8</t>
  </si>
  <si>
    <t>mar/2014 a fev/2015 (arq.)</t>
  </si>
  <si>
    <t>24/1601-0000585-4</t>
  </si>
  <si>
    <t>Dogma Tecnologia em Produtos Industriais Ltda</t>
  </si>
  <si>
    <t>24/1601-0000208-1</t>
  </si>
  <si>
    <t>DORIGON INDÚSTRIA DE TENSOATIVOS LTDA.</t>
  </si>
  <si>
    <t>25/1601-0000070-0</t>
  </si>
  <si>
    <t>19/01/2026</t>
  </si>
  <si>
    <t>Ilópolis</t>
  </si>
  <si>
    <t>50,17</t>
  </si>
  <si>
    <t>Drizzare Componentes Ltda</t>
  </si>
  <si>
    <t>24/1601-0000226-0</t>
  </si>
  <si>
    <t>DUBAI INDÚSTRIA E COMÉRCIO DE PRODUTOS ALIMENTÍCIOS LTDA</t>
  </si>
  <si>
    <t>000140-26.00/12-4</t>
  </si>
  <si>
    <t>Ijuí</t>
  </si>
  <si>
    <t>17/1600-0000573-0</t>
  </si>
  <si>
    <t>21/1600-0000185-0</t>
  </si>
  <si>
    <t>22/1601-0000829-1</t>
  </si>
  <si>
    <t>23/1601-0000728-2</t>
  </si>
  <si>
    <t>Augusto Pestana</t>
  </si>
  <si>
    <t>E. ORLANDO ROOS COMÉRCIO DE CEREAIS LTDA.</t>
  </si>
  <si>
    <t>16/1600-0002546-9</t>
  </si>
  <si>
    <t>Não-Me-Toque</t>
  </si>
  <si>
    <t>ECO CLEAN SOLUÇÕES AMBIENTAIS LTDA.</t>
  </si>
  <si>
    <t>17/1600-0001737-2</t>
  </si>
  <si>
    <t>Ecorevest Revestimentos Ltda.</t>
  </si>
  <si>
    <t>23/1601-0000066-0</t>
  </si>
  <si>
    <t>ECOVALE INDÚSTRIA DE PLÁSTICOS LTDA</t>
  </si>
  <si>
    <t>001519-26.00/12-3</t>
  </si>
  <si>
    <t>20/1600-0000989-9</t>
  </si>
  <si>
    <t>EDUARDO BIER INDUSTRIAL E COMERCIAL DE PRODUTOS ALIMENTÍCIOS LTDA.</t>
  </si>
  <si>
    <t>18/1600-0001531-6</t>
  </si>
  <si>
    <t>nov/2020 a out/2021</t>
  </si>
  <si>
    <t>Três Cachoeiras</t>
  </si>
  <si>
    <t>ELYTE METALÚRGICA LTDA.</t>
  </si>
  <si>
    <t>20/1600-0000527-3</t>
  </si>
  <si>
    <t>Entre-Ijuís</t>
  </si>
  <si>
    <t>Missões</t>
  </si>
  <si>
    <t>21/1601-0000391-0</t>
  </si>
  <si>
    <t>21/1601-0000856-3</t>
  </si>
  <si>
    <t>22/1601-0000913-1</t>
  </si>
  <si>
    <t>24/1601-0000037-2</t>
  </si>
  <si>
    <t>EMBALAGEM CARTON PACK LTDA.</t>
  </si>
  <si>
    <t>22/1601-0000183-1</t>
  </si>
  <si>
    <t>EMBALIFE IND ÚSTRIA DE TERMOPL ÁSTICOS LTDA</t>
  </si>
  <si>
    <t>25/1601-0000499-3</t>
  </si>
  <si>
    <t>EMBRASATEC INDUSTRIA E COMÉRCIO DE EMBALAGENS LTDA.</t>
  </si>
  <si>
    <t>25/1601-0000447-0</t>
  </si>
  <si>
    <t>57,34</t>
  </si>
  <si>
    <t>ENDUTEX BRASIL LTDA.</t>
  </si>
  <si>
    <t>20/1600-0000343-2</t>
  </si>
  <si>
    <t>ENGEFITAS INDÚSTRIA, COMÉRCIO E IMPORTAÇÃO DE FITAS LTDA.</t>
  </si>
  <si>
    <t>18/1600-0001006-3</t>
  </si>
  <si>
    <t>Viamão</t>
  </si>
  <si>
    <t>ENGIX DO BRASIL SISTEMAS DE ELEVAÇÃO LTDA.</t>
  </si>
  <si>
    <t>25/1601-0000010-6</t>
  </si>
  <si>
    <t>ENROLEIXOS INDÚSTRIA E COMÉRCIO DE PEÇAS LTDA</t>
  </si>
  <si>
    <t>25/1601-0000465-9</t>
  </si>
  <si>
    <t>ERPLASTI INDÚSTRIA E COMÉRCIO DE PLÁSTICOS EIRELI.</t>
  </si>
  <si>
    <t>000219-26.00/11-3</t>
  </si>
  <si>
    <t>000629-26.00/14-2</t>
  </si>
  <si>
    <t>001354-26.00/13-9</t>
  </si>
  <si>
    <t>19/1600-0001328-9</t>
  </si>
  <si>
    <t>EUROGALVANO DO BRASIL LTDA.</t>
  </si>
  <si>
    <t>18/1600-0000238-9</t>
  </si>
  <si>
    <t>F. DOTTO &amp; CIA LTDA.</t>
  </si>
  <si>
    <t>24/1601-0000723-7</t>
  </si>
  <si>
    <t>São João do Polêsine</t>
  </si>
  <si>
    <t>FÁBRICA DE MÓVEIS BOA VISTA LTDA.</t>
  </si>
  <si>
    <t>000801-26.00/12-7</t>
  </si>
  <si>
    <t>Nova Boa Vista</t>
  </si>
  <si>
    <t>20/1600-0000226-6</t>
  </si>
  <si>
    <t>FARVALE INDÚSTRIA E COMÉRCIO DE ÓLEOS E FARINHAS DE ORIGEM ANIMAL LTDA.</t>
  </si>
  <si>
    <t>25/1601-0000025-4</t>
  </si>
  <si>
    <t>FAY ENGENHARIA INDUSTRIAL APLICADA LTDA.</t>
  </si>
  <si>
    <t>19/1600-0000329-1</t>
  </si>
  <si>
    <t>FAZENDA SERRA DOS TAPES LTDA.</t>
  </si>
  <si>
    <t>19/1600-0001695-4</t>
  </si>
  <si>
    <t>Canguçu</t>
  </si>
  <si>
    <t>FCC INDÚSTRIA E COMÉRCIO LTDA.</t>
  </si>
  <si>
    <t>18/1600-0001007-1</t>
  </si>
  <si>
    <t>Fellicci Indústria de Móveis Ltda</t>
  </si>
  <si>
    <t>22/1601-0000688-4</t>
  </si>
  <si>
    <t>FERMATEC MOLDES E MATRIZES LTDA.</t>
  </si>
  <si>
    <t>21/1600-0000073-0</t>
  </si>
  <si>
    <t>FERRAMENTAS GEDORE DO BRASIL LTDA.</t>
  </si>
  <si>
    <t>24/1601-0000801-2</t>
  </si>
  <si>
    <t>FERROS CASTRO LTDA.</t>
  </si>
  <si>
    <t>20/1600-0000008-5</t>
  </si>
  <si>
    <t>21/1601-0000867-9</t>
  </si>
  <si>
    <t>FIBER TECIDOS TÉCNICOS LTDA.</t>
  </si>
  <si>
    <t>20/1600-0000763-2</t>
  </si>
  <si>
    <t>FIBRAFORM INDÚSTRIA DE EMBALAGENS PLÁSTICAS LTDA.</t>
  </si>
  <si>
    <t>22/1601-0000470-9</t>
  </si>
  <si>
    <t>FINOPEL INDÚSTRIA E COMÉRCIO DE PRODUTOS DE HIGIENE E LIMPEZA LTDA</t>
  </si>
  <si>
    <t>25/1601-0000494-2</t>
  </si>
  <si>
    <t>Recuperação com Expansão e Implantação Industrial</t>
  </si>
  <si>
    <t>FITESA NÃOTECIDOS S/A.</t>
  </si>
  <si>
    <t>000127-26.00/11-1</t>
  </si>
  <si>
    <t>20/1600-0000457-9</t>
  </si>
  <si>
    <t>FLEXIPLAST EMBALAGENS LTDA.</t>
  </si>
  <si>
    <t>21/1601-0000929-2</t>
  </si>
  <si>
    <t>Barra do Ribeiro</t>
  </si>
  <si>
    <t>FONTANA S.A.</t>
  </si>
  <si>
    <t>22/1601-0000341-9</t>
  </si>
  <si>
    <t>24/1601-0000067-4</t>
  </si>
  <si>
    <t>Formlite Indústria e Comércio de Calçados Ltda</t>
  </si>
  <si>
    <t>24/1601-0000333-9</t>
  </si>
  <si>
    <t>FORNECEDORA LAJEADENSE DE MATERIAL ÓPTICO LTDA</t>
  </si>
  <si>
    <t>23/1601-0000596-4</t>
  </si>
  <si>
    <t>FRANZOI FERRAMENTAS INDÚSTRIA E COMÉRCIO LTDA.</t>
  </si>
  <si>
    <t>22/1601-0000294-3</t>
  </si>
  <si>
    <t>FRAS-LE S/A.</t>
  </si>
  <si>
    <t>17/1600-0001734-8</t>
  </si>
  <si>
    <t>FREE TINTAS LTDA.</t>
  </si>
  <si>
    <t>20/1600-0000885-0</t>
  </si>
  <si>
    <t>FREIOS CONTROIL LTDA.</t>
  </si>
  <si>
    <t>17/1600-0001735-6</t>
  </si>
  <si>
    <t>FRICKE EQUIPAMENTOS DE SOLDAGEM LTDA.</t>
  </si>
  <si>
    <t>000184-26.00/14-9</t>
  </si>
  <si>
    <t>FRIGORÍFICO SILVA INDÚSTRIA E COMÉRCIO LTDA.</t>
  </si>
  <si>
    <t>24/1601-0000725-3</t>
  </si>
  <si>
    <t>FRONTEC INDÚSTRIA DE COMPONENTES DE FIXAÇÃO LTDA.</t>
  </si>
  <si>
    <t>22/1601-0000444-0</t>
  </si>
  <si>
    <t>FUGA S.A.</t>
  </si>
  <si>
    <t>24/1601-0000789-0</t>
  </si>
  <si>
    <t>Camargo</t>
  </si>
  <si>
    <t>45,42</t>
  </si>
  <si>
    <t>Fundição Ciron Ltda</t>
  </si>
  <si>
    <t>23/1601-0001003-8</t>
  </si>
  <si>
    <t>FUNDIÇÃO VENÂNCIO AIRES LTDA.</t>
  </si>
  <si>
    <t>19/1600-0001178-2</t>
  </si>
  <si>
    <t>dez/2019 a nov/2020</t>
  </si>
  <si>
    <t>Venâncio Aires</t>
  </si>
  <si>
    <t>20/1600-0001014-5</t>
  </si>
  <si>
    <t>22/1601-0000363-0</t>
  </si>
  <si>
    <t>FUSOPAR PARAFUSOS LTDA.</t>
  </si>
  <si>
    <t>25/1601-0000057-2</t>
  </si>
  <si>
    <t>28,15</t>
  </si>
  <si>
    <t>G PANIZ INDÚSTRIA DE EQUIPAMENTOS PARA ALIMENTAÇÃO LTDA</t>
  </si>
  <si>
    <t>23/1601-0000212-4</t>
  </si>
  <si>
    <t>G PANIZ INDUSTRIA DE EQUIPAMENTOS PARA ALIMENTAÇÃO LTDA.</t>
  </si>
  <si>
    <t>25/1601-0000292-3</t>
  </si>
  <si>
    <t>GAR INDÚSTRIA E COMÉRCIO DE PEÇAS AUTOMOTIVAS LTDA.</t>
  </si>
  <si>
    <t>20/1600-0000165-0</t>
  </si>
  <si>
    <t>Implementos Rodoviários</t>
  </si>
  <si>
    <t>São Vendelino</t>
  </si>
  <si>
    <t>GEBB WORK INDÚSTRIA DE MÓVEIS LTDA.</t>
  </si>
  <si>
    <t>20/1600-0001023-4</t>
  </si>
  <si>
    <t>24/1601-0000259-6</t>
  </si>
  <si>
    <t>GENERAL MOTORS DO BRASIL LTDA.</t>
  </si>
  <si>
    <t>17/1600-0000887-0</t>
  </si>
  <si>
    <t>GERALDO N. RECKTENWALD &amp; CIA LTDA.</t>
  </si>
  <si>
    <t>22/1601-0000164-5</t>
  </si>
  <si>
    <t>Bens de Capital</t>
  </si>
  <si>
    <t>São José do Inhacorá</t>
  </si>
  <si>
    <t>25/1601-0000092-0</t>
  </si>
  <si>
    <t>GIOVENZANA CONNECTING BRASIL INDÚSTRIA E COMÉRCIO DE PRODUTOS ELETRÔNICOS E ELETROMECÂNICOS LTDA.</t>
  </si>
  <si>
    <t>22/1601-0000667-1</t>
  </si>
  <si>
    <t>nov/2024 a out/2025 (empresa informou que encerrou as atividades)</t>
  </si>
  <si>
    <t>GLOBUS SISTEMAS ELETRÔNICOS LTDA.</t>
  </si>
  <si>
    <t>24/1601-0000728-8</t>
  </si>
  <si>
    <t>GOIASMINAS INDÚSTRIA DE LATICÍNIOS LTDA.</t>
  </si>
  <si>
    <t>000728-16.00/15-2</t>
  </si>
  <si>
    <t>abr/2016 a mar/2017</t>
  </si>
  <si>
    <t>17/1600-0000443-2</t>
  </si>
  <si>
    <t>21/1601-0000710-9</t>
  </si>
  <si>
    <t>22/1601-0000465-2</t>
  </si>
  <si>
    <t>Gold Bag Embalagens Especiais Ltda</t>
  </si>
  <si>
    <t>24/1601-0000066-6</t>
  </si>
  <si>
    <t>GRAFDIL IMPRESSOS LTDA.</t>
  </si>
  <si>
    <t>21/1601-0000917-9</t>
  </si>
  <si>
    <t>23/1601-0000070-9</t>
  </si>
  <si>
    <t>GRÁFICA COMETA LTDA.</t>
  </si>
  <si>
    <t>22/1601-0000184-0</t>
  </si>
  <si>
    <t>24/1601-0000176-0</t>
  </si>
  <si>
    <t>GRANJA AVÍCOLA BOM FRANGO LTDA</t>
  </si>
  <si>
    <t>24/1601-0000594-3</t>
  </si>
  <si>
    <t>Recuperação com Expansão Agroindustrial</t>
  </si>
  <si>
    <t>GRANJA CARAVAJIO LTDA</t>
  </si>
  <si>
    <t>000033-16.00/15-3</t>
  </si>
  <si>
    <t>GRANJA PINHEIROS LTDA.</t>
  </si>
  <si>
    <t>18/1600-0000877-8</t>
  </si>
  <si>
    <t>GRANO SQUARE PRODUTOS NATURAIS LTDA.</t>
  </si>
  <si>
    <t>24/1601-0000749-0</t>
  </si>
  <si>
    <t>Empregos a partir de 09/2025</t>
  </si>
  <si>
    <t>GRUPO K1 S.A.</t>
  </si>
  <si>
    <t>23/1601-0000339-2</t>
  </si>
  <si>
    <t>Tupandi</t>
  </si>
  <si>
    <t>GUERRA IMPLEMENTOS RODOVIÁRIOS LTDA.</t>
  </si>
  <si>
    <t>21/1601-0000662-5</t>
  </si>
  <si>
    <t>H Weber &amp; Cia Ltda</t>
  </si>
  <si>
    <t>24/1601-0000059-3</t>
  </si>
  <si>
    <t>HAENSSGEN S.A. – INDÚSTRIA E COMÉRCIO</t>
  </si>
  <si>
    <t>21/1601-0000826-1</t>
  </si>
  <si>
    <t>24/1601-0000164-6</t>
  </si>
  <si>
    <t>HARTS ALIMENTOS NATURAIS LTDA.</t>
  </si>
  <si>
    <t>22/1601-0000323-0</t>
  </si>
  <si>
    <t>HDA - INDÚSTRIA E COMÉRCIO DE COMPONENTES ELETRÔNICOS LTDA</t>
  </si>
  <si>
    <t>22/1601-0000938-7</t>
  </si>
  <si>
    <t>HEMON TECNOLOGIA EIRELI.</t>
  </si>
  <si>
    <t>19/1600-0001052-2</t>
  </si>
  <si>
    <t>HERVAL INDÚSTRIA DE MÓVEIS, COLCHÕES E ESPUMAS LTDA.</t>
  </si>
  <si>
    <t>001335-26.00/11-1</t>
  </si>
  <si>
    <t>HIDROMINERADORA PASSO DO LOURO LTDA.</t>
  </si>
  <si>
    <t>000690-26.00/13-2</t>
  </si>
  <si>
    <t>HIGIEMASTER SUL INDÚSTRIA E COMÉRCIO DE SANEANTES LTDA.</t>
  </si>
  <si>
    <t>21/1601-0000483-5</t>
  </si>
  <si>
    <t>HNK BR INDÚSTRIA DE BEBIDAS LTDA</t>
  </si>
  <si>
    <t>23/1601-0000621-9</t>
  </si>
  <si>
    <t>IDP INDÚSTRIA E DISTRIBUIÇÃO DE PRODUTOS ELÉTRICOS LTDA.</t>
  </si>
  <si>
    <t>24/1601-0000261-8</t>
  </si>
  <si>
    <t>IMSB INDÚSTRIA DE MÁQUINAS E EQUIPAMENTOS LTDA.</t>
  </si>
  <si>
    <t>25/1601-0000318-0</t>
  </si>
  <si>
    <t>INBRAPE Tecidos Industriais Ltda</t>
  </si>
  <si>
    <t>22/1601-0000786-4</t>
  </si>
  <si>
    <t>IND. E COM. PROD. LIMPEZA GIRANDO SOL LTDA.</t>
  </si>
  <si>
    <t>21/1601-0000390-1</t>
  </si>
  <si>
    <t>Indústria de Alimentos Costa Uruguai Ltda.</t>
  </si>
  <si>
    <t>22/1601-0000713-9</t>
  </si>
  <si>
    <t>jan a dez/2024 (arq)</t>
  </si>
  <si>
    <t>Marcelino Ramos</t>
  </si>
  <si>
    <t>INDÚSTRIA DE BISCOITOS KLAIN LTDA.</t>
  </si>
  <si>
    <t>25/1601-0000009-2</t>
  </si>
  <si>
    <t>Westfália</t>
  </si>
  <si>
    <t>INDÚSTRIA DE ETANOL SOCIAL BOA VISTA LTDA.</t>
  </si>
  <si>
    <t>19/1600-0001498-6</t>
  </si>
  <si>
    <t>Carazinho</t>
  </si>
  <si>
    <t>INDÚSTRIA DE LATICÍNIOS DOM MIRO LTDA.</t>
  </si>
  <si>
    <t>22/1601-0000965-4</t>
  </si>
  <si>
    <t>Doutor Ricardo</t>
  </si>
  <si>
    <t>23/1601-0000835-1</t>
  </si>
  <si>
    <t>INDÚSTRIA DE LATICÍNIOS SARANDI LTDA.</t>
  </si>
  <si>
    <t>17/1600-0000762-8</t>
  </si>
  <si>
    <t>Coqueiros do Sul</t>
  </si>
  <si>
    <t>20/1600-0001010-2</t>
  </si>
  <si>
    <t>INDÚSTRIA DE MÓVEIS DE MADEIRA JR MENEZES LTDA.</t>
  </si>
  <si>
    <t>000923-16.00/15-5</t>
  </si>
  <si>
    <t>Novo Cabrais</t>
  </si>
  <si>
    <t>Jacuí Centro</t>
  </si>
  <si>
    <t>INDÚSTRIA DE MÓVEIS FINGER LTDA.</t>
  </si>
  <si>
    <t>001631-26.00/12-3</t>
  </si>
  <si>
    <t>21/1601-0000507-6</t>
  </si>
  <si>
    <t>INDÚSTRIA DE PEÇAS INPEL S/A</t>
  </si>
  <si>
    <t>25/1601-0000093-9</t>
  </si>
  <si>
    <t>Sapucaia do Sul</t>
  </si>
  <si>
    <t>23,91</t>
  </si>
  <si>
    <t>INDÚSTRIA DE PELES MINUANO LTDA.</t>
  </si>
  <si>
    <t>25/1601-0000469-1</t>
  </si>
  <si>
    <t>Lindolfo Collor</t>
  </si>
  <si>
    <t>INDÚSTRIA DE PLÁSTICOS MARAU LTDA.</t>
  </si>
  <si>
    <t>000203-26.00/13-1</t>
  </si>
  <si>
    <t>INDÚSTRIA DE URNAS RIGON LTDA.</t>
  </si>
  <si>
    <t>25/1601-0000071-8</t>
  </si>
  <si>
    <t>Constantina</t>
  </si>
  <si>
    <t>INDÚSTRIA DE VIDROS TEMPERADOS ESTRELA LTDA.</t>
  </si>
  <si>
    <t>24/1601-0000215-4</t>
  </si>
  <si>
    <t>INDÚSTRIA DE VINAGRES KOLLER LTDA.</t>
  </si>
  <si>
    <t>24/1601-0000721-0</t>
  </si>
  <si>
    <t>INDÚSTRIA DE VINAGRES PRINZ LTDA.</t>
  </si>
  <si>
    <t>24/1601-0000662-1</t>
  </si>
  <si>
    <t>INDÚSTRIA E COMÉRCIO DE PRODUTOS DE LIMPEZA GIRANDO SOL LTDA.</t>
  </si>
  <si>
    <t>19/1600-0000325-9</t>
  </si>
  <si>
    <t>dez/2021 a nov/2022</t>
  </si>
  <si>
    <t>22/1601-0000929-8</t>
  </si>
  <si>
    <t>INDÚSTRIA E COMÉRCIO ODERICH LTDA.</t>
  </si>
  <si>
    <t>24/1601-0000712-1</t>
  </si>
  <si>
    <t>São Sebastião do Caí</t>
  </si>
  <si>
    <t>INDÚSTRIA GRÁFICA SUL LTDA.</t>
  </si>
  <si>
    <t>000383-26.00/14-2</t>
  </si>
  <si>
    <t>Nova Candelária</t>
  </si>
  <si>
    <t>22/1601-0000531-4</t>
  </si>
  <si>
    <t>25/1601-0000682-1</t>
  </si>
  <si>
    <t>INDÚSTRIA MECÂNICA NTC LTDA.</t>
  </si>
  <si>
    <t>22/1601-0000235-8</t>
  </si>
  <si>
    <t>dez/2023 a nov/2024</t>
  </si>
  <si>
    <t>INDÚSTRIA METALÚRGICA RUBIZZA LTDA.</t>
  </si>
  <si>
    <t>20/1600-0000830-2</t>
  </si>
  <si>
    <t>INSUI COMÉRCIO E INDÚSTRIA LTDA.</t>
  </si>
  <si>
    <t>25/1601-0000399-7</t>
  </si>
  <si>
    <t>Empregos a partir de 04/2026</t>
  </si>
  <si>
    <t>32,55</t>
  </si>
  <si>
    <t>INTERCEMENT BRASIL S.A.</t>
  </si>
  <si>
    <t>20/1600-0000976-7</t>
  </si>
  <si>
    <t>Candiota</t>
  </si>
  <si>
    <t>Interpump Hydraulics Brasil - Indústria e Comércio de Componentes Hidráulicos Ltda</t>
  </si>
  <si>
    <t>24/1601-0000075-5</t>
  </si>
  <si>
    <t>INTRAL SA INDÚSTRIA DE MATERIAIS ELÉTRICOS</t>
  </si>
  <si>
    <t>22/1601-0000577-2</t>
  </si>
  <si>
    <t>IRMÃOS SANCHIS E CIA LTDA.</t>
  </si>
  <si>
    <t>25/1601-0000047-5</t>
  </si>
  <si>
    <t>ISAU - INDÚSTRIA DE SUCOS ALTO URUGUAI, COMÉRCIO IMPORTAÇÃO E EXPORTAÇÃO LTDA.</t>
  </si>
  <si>
    <t>22/1601-0000035-5</t>
  </si>
  <si>
    <t>Liberato Salzano</t>
  </si>
  <si>
    <t>ISOMAF TECNOLOGIA EM EPS LTDA.</t>
  </si>
  <si>
    <t>18/1600-0000554-0</t>
  </si>
  <si>
    <t>25/1601-0000369-5</t>
  </si>
  <si>
    <t>ITALIANY ALIMENTOS LTDA.</t>
  </si>
  <si>
    <t>18/1600-0001167-1</t>
  </si>
  <si>
    <t>25/1601-0000182-0</t>
  </si>
  <si>
    <t>J. Marcon Indústria e Comércio de Móveis Ltda</t>
  </si>
  <si>
    <t>24/1601-0000286-3</t>
  </si>
  <si>
    <t>JARFLEX INDÚSTRIA E COMÉRCIO LTDA.</t>
  </si>
  <si>
    <t>19/1600-0002117-6</t>
  </si>
  <si>
    <t>JGB EQUIPAMENTOS DE SEGURANÇA LTDA.</t>
  </si>
  <si>
    <t>25/1601-0000325-3</t>
  </si>
  <si>
    <t>São Jerônimo</t>
  </si>
  <si>
    <t>JOHN DEERE BRASIL LTDA.</t>
  </si>
  <si>
    <t>000944-26.00/14-7</t>
  </si>
  <si>
    <t>Bens de Capital (agricultura e pecuária)</t>
  </si>
  <si>
    <t>Horizontina</t>
  </si>
  <si>
    <t>001256-26.00/13-6</t>
  </si>
  <si>
    <t>set/2013 a ago/2014</t>
  </si>
  <si>
    <t>22/1601-0000391-5</t>
  </si>
  <si>
    <t>JOPEMAR METALÚRGICA LTDA.</t>
  </si>
  <si>
    <t>18/1600-0000741-0</t>
  </si>
  <si>
    <t>jul/2018 a jun/2019</t>
  </si>
  <si>
    <t>19/1600-0000879-0</t>
  </si>
  <si>
    <t>ago/2019 a jul/2020</t>
  </si>
  <si>
    <t>20/1600-0000660-1</t>
  </si>
  <si>
    <t>JOST BRASIL SISTEMAS AUTOMOTIVOS LTDA.</t>
  </si>
  <si>
    <t>17/1600-0001730-5</t>
  </si>
  <si>
    <t>JR PRONTO INDÚSTRIA DE CORTE E DOBRA LTDA.</t>
  </si>
  <si>
    <t>22/1601-0000543-8</t>
  </si>
  <si>
    <t>JRP INDÚSTRIA E COMÉRCIO DE BEBIDAS LTDA.</t>
  </si>
  <si>
    <t>19/1600-0000039-0</t>
  </si>
  <si>
    <t>KAMPAG INDUSTRIAL LTDA.</t>
  </si>
  <si>
    <t>18/1600-0001046-2</t>
  </si>
  <si>
    <t>dez/2020 a nov/2021</t>
  </si>
  <si>
    <t>Três de Maio</t>
  </si>
  <si>
    <t>KANANDA INDÚSTRIA DE PRODUTOS ALIMENTÍCIOS LTDA.</t>
  </si>
  <si>
    <t>23/1601-0000458-5</t>
  </si>
  <si>
    <t>24/1601-0000622-2</t>
  </si>
  <si>
    <t>KEKO ACESSÓRIOS S.A</t>
  </si>
  <si>
    <t>25/1601-0000423-3</t>
  </si>
  <si>
    <t>Automotivo e Implementos Rodoviários</t>
  </si>
  <si>
    <t>Killing S.A. Tintas e Adesivos</t>
  </si>
  <si>
    <t>23/1601-0000961-7</t>
  </si>
  <si>
    <t>KLEY HERTZ FARMACÊUTICA S.A.</t>
  </si>
  <si>
    <t>000586-26.00/14-7</t>
  </si>
  <si>
    <t>19/1600-0001332-7</t>
  </si>
  <si>
    <t>25/1601-0000096-3</t>
  </si>
  <si>
    <t>Recuperação com Reativação Industrial</t>
  </si>
  <si>
    <t>31,64</t>
  </si>
  <si>
    <t>KLL EQUIPAMENTOS PARA TRANSPORTE LTDA.</t>
  </si>
  <si>
    <t>000255-26.00/13-6</t>
  </si>
  <si>
    <t>La Vitta Produtos Higiênicos Ltda.</t>
  </si>
  <si>
    <t>23/1601-0000746-0</t>
  </si>
  <si>
    <t>LABEMA ALIMENTOS LTDA.</t>
  </si>
  <si>
    <t>000044-26.00/13-5</t>
  </si>
  <si>
    <t>Seberi</t>
  </si>
  <si>
    <t>LABORATÓRIO IBASA LTDA.</t>
  </si>
  <si>
    <t>25/16010000217-6</t>
  </si>
  <si>
    <t>LABORATÓRIO INDUSTRIAL FARMACÊUTICO LIFAR LTDA</t>
  </si>
  <si>
    <t>25/1601-0000032-7</t>
  </si>
  <si>
    <t>LABORATÓRIO SAÚDE LTDA.</t>
  </si>
  <si>
    <t>001095-26.00/13-4</t>
  </si>
  <si>
    <t>22/1601-0000664-7</t>
  </si>
  <si>
    <t>out/2022 a set/2023 (arq)</t>
  </si>
  <si>
    <t>25/1601-0000518-3</t>
  </si>
  <si>
    <t>Recuperação com Reativação e Expansão Industrial</t>
  </si>
  <si>
    <t>LABORATÓRIO TIARAJU ALIMENTOS E COSMÉTICOS LTDA.</t>
  </si>
  <si>
    <t>16/1600-0000960-9</t>
  </si>
  <si>
    <t>Santo Ângelo</t>
  </si>
  <si>
    <t>20/1600-0000698-9</t>
  </si>
  <si>
    <t>LACTALIS DO BRASIL COMÉRCIO, IMPORTAÇÃO E EXPORTAÇÃO DE LATICÍNIOS LTDA</t>
  </si>
  <si>
    <t>001792-16.00/15-6</t>
  </si>
  <si>
    <t>LACTICÍNIO BOAVISTENSE LTDA.</t>
  </si>
  <si>
    <t>000298-16.00/15-4</t>
  </si>
  <si>
    <t>abr/2017 a mar/2018</t>
  </si>
  <si>
    <t>18/1600-0000452-7</t>
  </si>
  <si>
    <t>jun/2020 a mai/2021</t>
  </si>
  <si>
    <t>21/1601-0000404-5</t>
  </si>
  <si>
    <t>Rondinha</t>
  </si>
  <si>
    <t>LAMIECCO PLÁSTICOS S.A.</t>
  </si>
  <si>
    <t>24/1601-0000184-0</t>
  </si>
  <si>
    <t>Montauri</t>
  </si>
  <si>
    <t>LATICÍNIO DEALE LTDA.</t>
  </si>
  <si>
    <t>001147-26.00/14-7</t>
  </si>
  <si>
    <t>nov/2016 a out/2017</t>
  </si>
  <si>
    <t>Almirante Tamandaré do Sul</t>
  </si>
  <si>
    <t>17/1600-0000911-6</t>
  </si>
  <si>
    <t>abr/2018 a mar/2019</t>
  </si>
  <si>
    <t>Aratiba</t>
  </si>
  <si>
    <t>17/1600-0001499-3</t>
  </si>
  <si>
    <t>19/1600-0000441-7</t>
  </si>
  <si>
    <t>LATICÍNIO FRIOLACK LTDA.</t>
  </si>
  <si>
    <t>001482-26.00/12-9</t>
  </si>
  <si>
    <t>Chapada</t>
  </si>
  <si>
    <t>19/1600-0000270-8</t>
  </si>
  <si>
    <t>out/2019 a set/2020</t>
  </si>
  <si>
    <t>20/1600-0000792-6</t>
  </si>
  <si>
    <t>22/1601-0000175-0</t>
  </si>
  <si>
    <t>22/1601-0000994-8</t>
  </si>
  <si>
    <t>LATICÍNIO STEFANELLO LTDA.</t>
  </si>
  <si>
    <t>20/1600-0000241-0</t>
  </si>
  <si>
    <t>Rodeio Bonito</t>
  </si>
  <si>
    <t>LATICÍNIOS ALTO URUGUAI LTDA.</t>
  </si>
  <si>
    <t>001455-26.00/13-0</t>
  </si>
  <si>
    <t>set/2017 a ago/2018</t>
  </si>
  <si>
    <t>Lajeado do Bugre</t>
  </si>
  <si>
    <t>18/1600-0000863-8</t>
  </si>
  <si>
    <t>LATICÍNIOS BIO LTDA.</t>
  </si>
  <si>
    <t>001423-26.00/13-9</t>
  </si>
  <si>
    <t>Boa Vista do Sul</t>
  </si>
  <si>
    <t>22/1601-0000650-7</t>
  </si>
  <si>
    <t>LATICÍNIOS DO SUL INDÚSTRIA E COMÉRCIO LTDA.</t>
  </si>
  <si>
    <t>19/1600-0001496-0</t>
  </si>
  <si>
    <t>25/1601-0000165-0</t>
  </si>
  <si>
    <t>LATICÍNIOS HEJA LTDA.</t>
  </si>
  <si>
    <t>24/1601-0000667-2</t>
  </si>
  <si>
    <t>LATICÍNIOS KIFORMAGGIO LTDA.</t>
  </si>
  <si>
    <t>16/1600-0002580-9</t>
  </si>
  <si>
    <t>Nonoai</t>
  </si>
  <si>
    <t>19/1600-0000211-2</t>
  </si>
  <si>
    <t>25/1601-0000181-1</t>
  </si>
  <si>
    <t>LATICÍNIOS SANTO CRISTO LTDA.</t>
  </si>
  <si>
    <t>000071-26.00/13-2</t>
  </si>
  <si>
    <t>set/2015 a ago/2016</t>
  </si>
  <si>
    <t>16/1600-0002581-7</t>
  </si>
  <si>
    <t>ago/2016 a jul/2017</t>
  </si>
  <si>
    <t>17/1600-0001068-8</t>
  </si>
  <si>
    <t>LATICÍNIOS SÃO DOMINGOS LTDA.</t>
  </si>
  <si>
    <t>001072-26.00/14-0</t>
  </si>
  <si>
    <t>São Domingos do Sul</t>
  </si>
  <si>
    <t>18/1600-0001282-1</t>
  </si>
  <si>
    <t>LATPASSOS LTDA.</t>
  </si>
  <si>
    <t>21/1600-0000144-3</t>
  </si>
  <si>
    <t>Três Passos</t>
  </si>
  <si>
    <t>LAURO WEBER &amp; CIA LTDA.</t>
  </si>
  <si>
    <t>001311-26.00/11-7</t>
  </si>
  <si>
    <t>Feliz</t>
  </si>
  <si>
    <t>22/1601-0000252-8</t>
  </si>
  <si>
    <t>LEBON PRODUTOS QUÍMICOS E FARMACÊUTICOS LTDA.</t>
  </si>
  <si>
    <t>000062-26.00/14-1</t>
  </si>
  <si>
    <t>17/1600-0000570-6</t>
  </si>
  <si>
    <t>dez/2018 a nov/2019</t>
  </si>
  <si>
    <t>19/1600-0001790-0</t>
  </si>
  <si>
    <t>22/1601-0000681-7</t>
  </si>
  <si>
    <t>23/16010000923-4</t>
  </si>
  <si>
    <t>24/1601-0000769-5</t>
  </si>
  <si>
    <t>LECHLER DO BRASIL S/A.</t>
  </si>
  <si>
    <t>21/1601-0000331-6</t>
  </si>
  <si>
    <t>jun/2024 a mai/2025</t>
  </si>
  <si>
    <t>Paraí</t>
  </si>
  <si>
    <t>LGR Ind e Com de Produtos de Limpeza Ltda.</t>
  </si>
  <si>
    <t>23/1601-0000234-5</t>
  </si>
  <si>
    <t>LOJAS FRICKE LTDA.</t>
  </si>
  <si>
    <t>20/1600-0000260-6</t>
  </si>
  <si>
    <t>LONG LIFE INDÚSTRIA E COMÉRCIO LTDA.</t>
  </si>
  <si>
    <t>25/1601-0000054-8</t>
  </si>
  <si>
    <t>LOPES - INDÚSTRIA E COMÉRCIO DE PAPÉIS LTDA</t>
  </si>
  <si>
    <t>23/1601-0000864-5</t>
  </si>
  <si>
    <t>Empregos a partir de 05/2025</t>
  </si>
  <si>
    <t>LORENZON PLÁSTICOS LTDA.</t>
  </si>
  <si>
    <t>001139-26.00/14-0</t>
  </si>
  <si>
    <t>001139-26.00/14-0; 19/1600-0002113-3; 22/1601-0000271-4</t>
  </si>
  <si>
    <t>19/1600-0002113-3</t>
  </si>
  <si>
    <t>abr/2021 a mar/2022</t>
  </si>
  <si>
    <t>22/1601-0000271-4</t>
  </si>
  <si>
    <t>LRB INDÚSTRIA E COMÉRCIO DE PRODUTOS QUÍMICOS LTDA.</t>
  </si>
  <si>
    <t>19/1600-0000410-7</t>
  </si>
  <si>
    <t>LUIZ ARGENTA VINHOS FINOS LTDA.</t>
  </si>
  <si>
    <t>22/1601-0000924-7</t>
  </si>
  <si>
    <t>M DIAS BRANCO S.A IND. E COM. DE ALIMENTOS</t>
  </si>
  <si>
    <t>000032-26.00/14-6</t>
  </si>
  <si>
    <t>MADEC INDÚSTRIA DE MÁQUINAS LTDA.</t>
  </si>
  <si>
    <t>19/1600-0001944-9</t>
  </si>
  <si>
    <t>Bens de Capital (agropecuária)</t>
  </si>
  <si>
    <t>MADEIREIRA E SERRARIA TRAVESSÃO EIRELI.</t>
  </si>
  <si>
    <t>22/1601-0000673-6</t>
  </si>
  <si>
    <t>MADEIREIRA HAAS LTDA.</t>
  </si>
  <si>
    <t>20/1600-0000862-0</t>
  </si>
  <si>
    <t>Mahindra do Brasil Industrial Ltda.</t>
  </si>
  <si>
    <t>23/1601-0000855-6</t>
  </si>
  <si>
    <t>Araricá</t>
  </si>
  <si>
    <t>MANGUEPLAST INDÚSTRIA DE MANGUEIRAS LTDA.</t>
  </si>
  <si>
    <t>18/1600-0001520-0</t>
  </si>
  <si>
    <t>Barão</t>
  </si>
  <si>
    <t>MAPAN EQUIPAMENTOS EM AÇO E INOX LTDA.</t>
  </si>
  <si>
    <t>23/1601-0000318-0</t>
  </si>
  <si>
    <t>MÁQUINAS SAZI LTDA.</t>
  </si>
  <si>
    <t>19/1600-0000489-1</t>
  </si>
  <si>
    <t>Marcopolo Next Sistemas e Serviços de Mobilidade Ltda.</t>
  </si>
  <si>
    <t>22/1601-0001003-2</t>
  </si>
  <si>
    <t>MARCOPOLO S.A.</t>
  </si>
  <si>
    <t>18/1600-0001057-8</t>
  </si>
  <si>
    <t>MARED TÊXTIL LTDA.</t>
  </si>
  <si>
    <t>19/1600-0000241-4</t>
  </si>
  <si>
    <t>fev/2021 a jan/2022</t>
  </si>
  <si>
    <t>MARSALA INDÚSTRIA E COMÉRCIO DE PRODUTOS ALIMENTÍCIOS LTDA.</t>
  </si>
  <si>
    <t>19/1600-0001497-8</t>
  </si>
  <si>
    <t>dez/2022 a nov/2023</t>
  </si>
  <si>
    <t>23/1601-0001207-3</t>
  </si>
  <si>
    <t>Martiplast Indústria e Comércio de Plásticos Ltda.</t>
  </si>
  <si>
    <t>23/1601-0001060-7</t>
  </si>
  <si>
    <t>MASSAS AÇORIANA LTDA.</t>
  </si>
  <si>
    <t>24/1601-0000621-4</t>
  </si>
  <si>
    <t>MASTER EGGS INDÚSTRIA E COMÉRCIO LTDA.</t>
  </si>
  <si>
    <t>18/1600-0000649-0</t>
  </si>
  <si>
    <t>MASTER SISTEMAS AUTOMOTIVOS LTDA.</t>
  </si>
  <si>
    <t>17/1600-0001731-3</t>
  </si>
  <si>
    <t>MASTERFLAKE INDÚSTRIA DE RECICLAGEM LTDA.</t>
  </si>
  <si>
    <t>24/1601-0000275-8</t>
  </si>
  <si>
    <t>MAXICLIP INDÚSTRIA E COMÉRCIO DE GRAMPOS LTDA.</t>
  </si>
  <si>
    <t>24/1601-0000402-5</t>
  </si>
  <si>
    <t>MAXIFORJA COMPONENTES AUTOMOTIVOS LTDA.</t>
  </si>
  <si>
    <t>24/1601-0000617-6</t>
  </si>
  <si>
    <t>Maya-Sul Alças Indústria e Comércio de Plásticos Ltda.</t>
  </si>
  <si>
    <t>24/1601-0000122-0</t>
  </si>
  <si>
    <t>MBS INDÚSTRIA DE COMPOSTOS LTDA.</t>
  </si>
  <si>
    <t>19/1600-0002174-5</t>
  </si>
  <si>
    <t>jun/2023 a mai/2024</t>
  </si>
  <si>
    <t>MD MÓVEIS LTDA.</t>
  </si>
  <si>
    <t>19/1600-0001939-2</t>
  </si>
  <si>
    <t>fev/2020 a jan/2021</t>
  </si>
  <si>
    <t>21/1600-0000123-0</t>
  </si>
  <si>
    <t>21/1601-0000814-8</t>
  </si>
  <si>
    <t>23/1601-0000545-0</t>
  </si>
  <si>
    <t>MDA Comércio e Transportes de Cereais Ltda.</t>
  </si>
  <si>
    <t>21/1601-0000470-3</t>
  </si>
  <si>
    <t>22/1601-0000993-0</t>
  </si>
  <si>
    <t>Medabil Indústria em Sistemas Construtivos Ltda.</t>
  </si>
  <si>
    <t>20/1600-0000383-1</t>
  </si>
  <si>
    <t>Nova Bassano</t>
  </si>
  <si>
    <t>MEDICAL SAN INDÚSTRIA DE EQUIPAMENTOS MÉDICOS LTDA.</t>
  </si>
  <si>
    <t>22/1601-0000717-1</t>
  </si>
  <si>
    <t>MEGA EMBALAGENS LTDA.</t>
  </si>
  <si>
    <t>20/1600-0000158-8</t>
  </si>
  <si>
    <t>Salvador do Sul</t>
  </si>
  <si>
    <t>22/1601-0000292-7</t>
  </si>
  <si>
    <t>22/1601-0000743-0</t>
  </si>
  <si>
    <t>MERCOBOR INDÚSTRIA E COMÉRCIO DE ARTEFATOS DE BORRACHA LTDA.</t>
  </si>
  <si>
    <t>19/1600-0000605-3</t>
  </si>
  <si>
    <t>METAFLEX INDÚSTRIA DE EMBALAGENS LTDA.</t>
  </si>
  <si>
    <t>001612-26.00/12-2</t>
  </si>
  <si>
    <t>mar/2016 a fev/2017</t>
  </si>
  <si>
    <t>17/1600-0000316-9</t>
  </si>
  <si>
    <t>set/2020 a ago/2021</t>
  </si>
  <si>
    <t>20/1600-0000765-9</t>
  </si>
  <si>
    <t>METAGRAF INDÚSTRIA DE EMBALAGENS LTDA.</t>
  </si>
  <si>
    <t>001051-16.00/15-9</t>
  </si>
  <si>
    <t>001182-26.00/13-2</t>
  </si>
  <si>
    <t>jul/2014 a jun/2015</t>
  </si>
  <si>
    <t>20/1600-0000684-9</t>
  </si>
  <si>
    <t>METAL OXICORTE INDÚSTRIA E COMÉRCIO DE FERROS LTDA.</t>
  </si>
  <si>
    <t>22/1601-0000566-7</t>
  </si>
  <si>
    <t>METALÚRGICA BUZIN LTDA.</t>
  </si>
  <si>
    <t>22/1601-0000163-7</t>
  </si>
  <si>
    <t>METALÚRGICA CECHINATO LTDA.</t>
  </si>
  <si>
    <t>24/1601-0000661-3</t>
  </si>
  <si>
    <t>METALÚRGICA COFELMA LTDA</t>
  </si>
  <si>
    <t xml:space="preserve">23/1601-0000296-5 </t>
  </si>
  <si>
    <t>out/2023 a set/2024 (sem TA)</t>
  </si>
  <si>
    <t>METALÚRGICA MOR S.A.</t>
  </si>
  <si>
    <t>000402-16.00/15-8</t>
  </si>
  <si>
    <t>000988-26.00/12-9</t>
  </si>
  <si>
    <t>abr/2014 a mar/2015</t>
  </si>
  <si>
    <t>18/1600-0000369-5</t>
  </si>
  <si>
    <t>Metalúrgica W.S. Ltda</t>
  </si>
  <si>
    <t>23/1601-0000815-7</t>
  </si>
  <si>
    <t>METANOX LTDA.</t>
  </si>
  <si>
    <t>000757-26.00/14-0</t>
  </si>
  <si>
    <t>out/2017 a set/2018</t>
  </si>
  <si>
    <t>18/1600-0001301-1</t>
  </si>
  <si>
    <t>jun/2021 a mai/2022</t>
  </si>
  <si>
    <t>22/1601-0000452-0</t>
  </si>
  <si>
    <t>22/1601-0000920-4</t>
  </si>
  <si>
    <t>24/1601-0000072-0</t>
  </si>
  <si>
    <t>METARO SISTEMAS PARA MOVIMENTAÇÃO DE CARGAS LTDA.</t>
  </si>
  <si>
    <t>25/1601-0000143-9</t>
  </si>
  <si>
    <t>MICROMAZZA - PMP LTDA.</t>
  </si>
  <si>
    <t>001416-26.00/12-7</t>
  </si>
  <si>
    <t>MICROONDULADOS BOX PRINT LTDA.</t>
  </si>
  <si>
    <t>19/1600-0001447-1</t>
  </si>
  <si>
    <t>Mig Plus Agroindustrial Ltda.</t>
  </si>
  <si>
    <t>23/1601-0000865-3</t>
  </si>
  <si>
    <t>MILLENNIUN - TECNOLOGIA AMBIENTAL LTDA.</t>
  </si>
  <si>
    <t>24/1601-0000787-3</t>
  </si>
  <si>
    <t>MOINHO DO NORDESTE S.A.</t>
  </si>
  <si>
    <t xml:space="preserve">23/1601-0000297-3 </t>
  </si>
  <si>
    <t>24/1601-0000321-5</t>
  </si>
  <si>
    <t>Moinho Indústria Comércio e Importação de Produtos Alimentícios Ltda.</t>
  </si>
  <si>
    <t>23/1601-0000919-6</t>
  </si>
  <si>
    <t>MOINHO TAQUARIENSE LTDA.</t>
  </si>
  <si>
    <t>25/1601-0000006-8</t>
  </si>
  <si>
    <t>Taquari</t>
  </si>
  <si>
    <t>MOINHO VACARIA INDUSTRIAL E AGRÍCOLA LTDA.</t>
  </si>
  <si>
    <t>000100-26.00/13-5</t>
  </si>
  <si>
    <t>Vacaria</t>
  </si>
  <si>
    <t>22/1601-0000316-8</t>
  </si>
  <si>
    <t>23/1601-0000003-2</t>
  </si>
  <si>
    <t>MONTES CLAROS AGROINDUSTRIAL LTDA.</t>
  </si>
  <si>
    <t>24/1601-0000761-0</t>
  </si>
  <si>
    <t>25/1601-0000164-1</t>
  </si>
  <si>
    <t>?</t>
  </si>
  <si>
    <t>MOULD INDÚSTRIA DE MATRIZES LTDA.</t>
  </si>
  <si>
    <t>21/1601-0000724-9</t>
  </si>
  <si>
    <t>MÓVEIS FOSCARINI LTDA.</t>
  </si>
  <si>
    <t>000853-26.00/13-0</t>
  </si>
  <si>
    <t>MÓVEIS K1 LTDA.</t>
  </si>
  <si>
    <t>000031-26.00/13-5</t>
  </si>
  <si>
    <t>MÓVEIS VIDEIRA LTDA.</t>
  </si>
  <si>
    <t>21/1601-0000441-0</t>
  </si>
  <si>
    <t>MR INJETADOS LTDA.</t>
  </si>
  <si>
    <t>25/1601-0000001-7</t>
  </si>
  <si>
    <t>MS INDÚSTRIA LTDA.</t>
  </si>
  <si>
    <t>24/1601-0000385-1</t>
  </si>
  <si>
    <t>MS INDÚSTRIA METAL MECÂNICA LTDA</t>
  </si>
  <si>
    <t>23/1601-0000275-2</t>
  </si>
  <si>
    <t>MUCCA PELLI INDÚSTRIA DE COUROS LTDA</t>
  </si>
  <si>
    <t>23/1601-0000254-0</t>
  </si>
  <si>
    <t>MULTICOLOR - INDÚSTRIA E COMÉRCIO DE PIGMENTOS LTDA.</t>
  </si>
  <si>
    <t>21/1601-0000319-7</t>
  </si>
  <si>
    <t>MULTILAB INDÚSTRIA E COMÉRCIO DE PRODUTOS FARMACÊUTICOS LTDA.</t>
  </si>
  <si>
    <t>23/1601-0000880-7</t>
  </si>
  <si>
    <t>MULTIMÓVEIS INDÚSTRIA DE MÓVEIS LTDA.</t>
  </si>
  <si>
    <t>20/1600-0001018-8</t>
  </si>
  <si>
    <t>MULTINOVA INDÚSTRIA DE EMBALAGENS PLÁSTICAS LTDA.</t>
  </si>
  <si>
    <t>000828-26.00/14-6</t>
  </si>
  <si>
    <t>NAT CEREAIS E ALIMENTOS LTDA.</t>
  </si>
  <si>
    <t>000315-26.00/12-9</t>
  </si>
  <si>
    <t>dez/2012 a nov/2013</t>
  </si>
  <si>
    <t>Lagoa Vermelha</t>
  </si>
  <si>
    <t>001441-26.00/13-7</t>
  </si>
  <si>
    <t>NATANAEL LEMOS GOMES DE FRAGA E CIA LTDA.</t>
  </si>
  <si>
    <t>18/1600-0000529-9</t>
  </si>
  <si>
    <t>Rio Pardo</t>
  </si>
  <si>
    <t>NELSON WENDT &amp; CIA. LTDA.</t>
  </si>
  <si>
    <t>22/1601-0000800-3</t>
  </si>
  <si>
    <t>NERI DO NASCIMENTO LTDA.</t>
  </si>
  <si>
    <t>24/1601-0000785-7</t>
  </si>
  <si>
    <t>NESTLÉ SUL - ALIMENTOS E BEBIDAS LTDA.</t>
  </si>
  <si>
    <t>001331-26.00/12-9</t>
  </si>
  <si>
    <t>NETUNO INDÚSTRIA DE ACESSÓRIOS PARA PISCINAS LTDA.</t>
  </si>
  <si>
    <t>001330-26.00/13-4</t>
  </si>
  <si>
    <t>NEW PRINT EMBALAGENS E DISPLAYS LTDA.</t>
  </si>
  <si>
    <t>22/1601-0000357-5</t>
  </si>
  <si>
    <t>incorporada pela B Print </t>
  </si>
  <si>
    <t>NEXTEER INDÚSTRIA E COMÉRCIO DE SISTEMAS AUTOMOTIVOS LTDA.</t>
  </si>
  <si>
    <t>000727-16.00/15-0</t>
  </si>
  <si>
    <t>ago/2018 a jul/2019</t>
  </si>
  <si>
    <t>19/1600-0001294-0</t>
  </si>
  <si>
    <t>23/1601-0001218-9</t>
  </si>
  <si>
    <t>NICHELE SERRARIA LTDA.</t>
  </si>
  <si>
    <t>19/1600-0000468-9</t>
  </si>
  <si>
    <t>São Valentim do Sul</t>
  </si>
  <si>
    <t>NKS IMPORTAÇÕES E EXPORTAÇÕES INDÚSTRIA E COMÉRCIO DE CALÇADOS LTDA.</t>
  </si>
  <si>
    <t>17/1600-0001037-8</t>
  </si>
  <si>
    <t>23/1601-0000872-6</t>
  </si>
  <si>
    <t>NOSTRA TERRA AGROINDUSTRIAL LTDA.</t>
  </si>
  <si>
    <t>22/1601-0000510-1</t>
  </si>
  <si>
    <t>Cachoeira do Sul</t>
  </si>
  <si>
    <t>NOVA CREDEAL INDÚSTRIA DE CADERNOS SA.</t>
  </si>
  <si>
    <t>21/1601-0000398-7</t>
  </si>
  <si>
    <t>Serafina Corrêa</t>
  </si>
  <si>
    <t>Novopé Calçados Ltda.</t>
  </si>
  <si>
    <t>23/1601-0000052-0</t>
  </si>
  <si>
    <t>OLEOPLAN S.A. - ÓLEOS VEGETAIS PLANALTO</t>
  </si>
  <si>
    <t>001471-26.00/11-6</t>
  </si>
  <si>
    <t>17/1600-0001751-8</t>
  </si>
  <si>
    <t>OLFAR S/A – ALIMENTO E ENERGIA</t>
  </si>
  <si>
    <t>001570-26.00/12-0</t>
  </si>
  <si>
    <t>23/1601-0000428-3</t>
  </si>
  <si>
    <t>jun/2024 a mai/2025 (sem TA)</t>
  </si>
  <si>
    <t>OLIVAS DO BRASIL LTDA</t>
  </si>
  <si>
    <t>23/1601-0000614-6</t>
  </si>
  <si>
    <t>Expansão com Implantação Industrial</t>
  </si>
  <si>
    <t>OMT VEYHL METALÚRGICA LTDA.</t>
  </si>
  <si>
    <t>21/1601-0000557-2</t>
  </si>
  <si>
    <t>P.L.A MÁQUINAS PULVERIZADORAS E FERTILIZADORAS LTDA .</t>
  </si>
  <si>
    <t>25/1601-0000192-7</t>
  </si>
  <si>
    <t>PACIFIL BRASIL – INDÚSTRIA, COMÉRCIO, IMPORTAÇÃO E EXPORTAÇÃO DE SILOS PLÁSTICOS LTDA</t>
  </si>
  <si>
    <t>001584-26.00/12-2</t>
  </si>
  <si>
    <t>20/1600-0000776-4</t>
  </si>
  <si>
    <t>PAGLIARIN &amp; CIA. LTDA.</t>
  </si>
  <si>
    <t>24/1601-0000461-0</t>
  </si>
  <si>
    <t>São Pedro do Sul</t>
  </si>
  <si>
    <t>PAMPARAFIA - INDÚSTRIA E COMÉRCIO DE EMBALAGENS LTDA.</t>
  </si>
  <si>
    <t>21/1601-0000595-5</t>
  </si>
  <si>
    <t>Espumoso</t>
  </si>
  <si>
    <t>Alto da Serra do Botucaraí</t>
  </si>
  <si>
    <t>22/1601-0000454-7</t>
  </si>
  <si>
    <t>PAMPLAC INDÚSTRIA DE PAINÉIS LTDA.</t>
  </si>
  <si>
    <t>17/1600-0001316-4</t>
  </si>
  <si>
    <t>PANFÁCIL ALIMENTOS LTDA.</t>
  </si>
  <si>
    <t>000938-26.00/14-6</t>
  </si>
  <si>
    <t>PANTANEIRO INDÚSTRIA E COMÉRCIO DE CAPAS LTDA.</t>
  </si>
  <si>
    <t>25/1601-0000050-5</t>
  </si>
  <si>
    <t>42,48</t>
  </si>
  <si>
    <t>PARAFLU DO BRASIL INDÚSTRIA DE PRODUTOS QUÍMICOS LTDA.</t>
  </si>
  <si>
    <t>20/1600-0000318-1</t>
  </si>
  <si>
    <t>PARMÍSSIMO ALIMENTOS LTDA.</t>
  </si>
  <si>
    <t>000110-16.00/11-7</t>
  </si>
  <si>
    <t>PECCIN S.A.</t>
  </si>
  <si>
    <t>000784-26.00/13-0</t>
  </si>
  <si>
    <t>18/1600-0001495-6</t>
  </si>
  <si>
    <t>PEREGRINO INDÚSTRIA DE CONFECÇÕES LTDA. - EPP</t>
  </si>
  <si>
    <t>000604-26.00/11-0</t>
  </si>
  <si>
    <t>PERTO S.A. PERIFÉRICOS PARA AUTOMAÇÃO</t>
  </si>
  <si>
    <t>000896-26.00/13-5</t>
  </si>
  <si>
    <t>PESENATTO INDÚSTRIA E COMÉRCIO DE ALIMENTOS LTDA.</t>
  </si>
  <si>
    <t>25/1601-0000037-8</t>
  </si>
  <si>
    <t>PETROBIO SOLUÇÕES AMBIENTAIS LTDA.</t>
  </si>
  <si>
    <t>20/1600-0000268-1</t>
  </si>
  <si>
    <t>PETTENATI S/A INDÚSTRIA TÊXTIL</t>
  </si>
  <si>
    <t>22/1601-0000746-5</t>
  </si>
  <si>
    <t>PIONEIRA INDÚSTRIA TÊXTIL LTDA.</t>
  </si>
  <si>
    <t>25/1601-0000049-1</t>
  </si>
  <si>
    <t>PIRAHY ALIMENTOS LTDA</t>
  </si>
  <si>
    <t>000793-16.00/15-1</t>
  </si>
  <si>
    <t>São Borja</t>
  </si>
  <si>
    <t>PLANALTO - INDUSTRIA TEXTIL LTDA</t>
  </si>
  <si>
    <t>24/1601-0000758-0</t>
  </si>
  <si>
    <t>PLASTIC PLÁSTICOS LTDA.</t>
  </si>
  <si>
    <t>24/1601-0000742-3</t>
  </si>
  <si>
    <t>PLASTRELA EMBALAGENS FLEXÍVEIS LTDA</t>
  </si>
  <si>
    <t>23/1601-0000161-6</t>
  </si>
  <si>
    <t>PLAXMETAL S.A - INDÚSTRIA DE CADEIRAS CORPORATIVAS.</t>
  </si>
  <si>
    <t>000795-26.00/13-4</t>
  </si>
  <si>
    <t>19/1600-0000765-3</t>
  </si>
  <si>
    <t>22/1601-0000682-5</t>
  </si>
  <si>
    <t>Polibra Ltda.</t>
  </si>
  <si>
    <t>23/1601-0000448-8</t>
  </si>
  <si>
    <t>Fagundes Varela</t>
  </si>
  <si>
    <t>POLO FILMS INDÚSTRIA E COMÉRCIO S.A.</t>
  </si>
  <si>
    <t>24/1601-0000340-1</t>
  </si>
  <si>
    <t xml:space="preserve">POLO FILMS INDÚSTRIA E COMÉRCIO S.A. </t>
  </si>
  <si>
    <t>000871-26.00/13-8</t>
  </si>
  <si>
    <t>20/1600-0000362-9</t>
  </si>
  <si>
    <t>PRECISIONE INDÚSTRIA METALÚRGICA LTDA</t>
  </si>
  <si>
    <t>25/1601-0000255-9</t>
  </si>
  <si>
    <t>PRIMAVERA INDÚSTRIA DE VASSOURAS E ESCOVAS LTDA.</t>
  </si>
  <si>
    <t>001717-26.00/12-4</t>
  </si>
  <si>
    <t>PRISMA COMPONENTES LTDA</t>
  </si>
  <si>
    <t>24/1601-0000189-1</t>
  </si>
  <si>
    <t>Prisma Distribuidora de Produtos Ópticos Ltda</t>
  </si>
  <si>
    <t>23/1601-0000993-5</t>
  </si>
  <si>
    <t>Santa Rosa</t>
  </si>
  <si>
    <t>PROBON INDÚSTRIA DE COLCHÕES LTDA.</t>
  </si>
  <si>
    <t>18/1600-0000738-0</t>
  </si>
  <si>
    <t>23/1601-0000887-4</t>
  </si>
  <si>
    <t>PROFILE DO BRASIL SOLUÇÕES EM EXTRUSÃO DE TERMOPLÁSTICOS LTDA.</t>
  </si>
  <si>
    <t>18/1600-0001257-0</t>
  </si>
  <si>
    <t>Promarc Projetos Industriais Ltda.</t>
  </si>
  <si>
    <t>23/1601-0000332-5</t>
  </si>
  <si>
    <t>PRÓSPERA AGRÍCOLA LTDA.</t>
  </si>
  <si>
    <t>21/1601-0000699-4</t>
  </si>
  <si>
    <t>PSG INDÚSTRIA E COMÉRCIO DE VIDROS EIRELI.</t>
  </si>
  <si>
    <t>18/1600-0000823-9</t>
  </si>
  <si>
    <t>jun/2019 a mai/2020</t>
  </si>
  <si>
    <t>20/1600-0000451-0</t>
  </si>
  <si>
    <t>22/1601-0000039-8</t>
  </si>
  <si>
    <t>QUINTA DO VALE ALIMENTOS LTDA.</t>
  </si>
  <si>
    <t>001268-26.00/13-3</t>
  </si>
  <si>
    <t>QUISVI INDÚSTRIA E COMÉRCIO DE PRODUTOS QUÍMICOS LTDA.</t>
  </si>
  <si>
    <t>21/1601-0000439-8</t>
  </si>
  <si>
    <t>25/1601-0000012-2</t>
  </si>
  <si>
    <t>R &amp; S INDÚSTRIA E COMÉRCIO DE ETIQUETAS LTDA. (CONCESSÃO)</t>
  </si>
  <si>
    <t>001269-26.00/14-4</t>
  </si>
  <si>
    <t>R DOIS INJETADOS LTDA.</t>
  </si>
  <si>
    <t>21/1601-0000840-7</t>
  </si>
  <si>
    <t>R. DESIGN INDÚSTRIA E COMÉRCIO DE MÓVEIS SOB MEDIDA LTDA.</t>
  </si>
  <si>
    <t>24/1601-0000687-7</t>
  </si>
  <si>
    <t>RAFAEL &amp; ROBSON COMPONENTES LTDA .</t>
  </si>
  <si>
    <t>25/1601-0000031-9</t>
  </si>
  <si>
    <t>RAMPINELLI ALIMENTOS LTDA</t>
  </si>
  <si>
    <t>25/1601-0000433-0</t>
  </si>
  <si>
    <t>Triunfo</t>
  </si>
  <si>
    <t>Uruguaiana</t>
  </si>
  <si>
    <t>RANDON S/A IMPLEMENTOS E PARTICIPAÇÕES.</t>
  </si>
  <si>
    <t>17/1600-0001733-0</t>
  </si>
  <si>
    <t>RAUTER QUÍMICA LTDA.</t>
  </si>
  <si>
    <t>18/1600-0001248-1</t>
  </si>
  <si>
    <t>REALENGO ALIMENTOS LTDA.</t>
  </si>
  <si>
    <t>23/1601-0000831-9</t>
  </si>
  <si>
    <t>REDEPLAST INDÚSTRIA DE CALÇADOS LTDA.</t>
  </si>
  <si>
    <t>20/1600-0000639-3</t>
  </si>
  <si>
    <t>21/1600-0000111-7</t>
  </si>
  <si>
    <t>REDUTORES IBR LTDA.</t>
  </si>
  <si>
    <t>24/1601-0000570-6</t>
  </si>
  <si>
    <t>REEMAQ INDÚSTRIA DE EQUIPAMENTOS PARA ALIMENTAÇÃO LTDA.</t>
  </si>
  <si>
    <t>25/1601-0000116-1</t>
  </si>
  <si>
    <t>REFEISUCOS INDÚSTRIA E COMÉRCIO DE ALIMENTOS LTDA.</t>
  </si>
  <si>
    <t>23/1601-0000743-6</t>
  </si>
  <si>
    <t>REFRICOMP – INDÚSTRIA DE COMPONENTES PARA REFRIGERAÇÃO LTDA.</t>
  </si>
  <si>
    <t>000656-26.00/13-1</t>
  </si>
  <si>
    <t>19/1600-0001311-4</t>
  </si>
  <si>
    <t>22/1601-0000272-2</t>
  </si>
  <si>
    <t>REFRIGERANTES XUK LTDA.</t>
  </si>
  <si>
    <t>21/1601-0000692-7</t>
  </si>
  <si>
    <t>REGINATO METAIS INDÚSTRIA E COMÉRCIO LTDA.</t>
  </si>
  <si>
    <t>001569-26.00/12-2</t>
  </si>
  <si>
    <t>REITZ INDUSTRIA MECÂNICA LTDA</t>
  </si>
  <si>
    <t>25/1601-0000458-6</t>
  </si>
  <si>
    <t>RESTART - INDÚSTRIA, COMÉRCIO, IMPORTAÇÃO, EXPORTAÇÃO DE EQUIPAMENTOS E ACESSÓRIOS ELÉTRICOS LTDA.</t>
  </si>
  <si>
    <t>25/1601-0000063-7</t>
  </si>
  <si>
    <t>REVESTSUL INDÚSTRIA DE PRODUTOS QUÍMICOS LTDA.</t>
  </si>
  <si>
    <t>21/1601-0000457-6</t>
  </si>
  <si>
    <t>Expansão com implantação de unidade Industrial</t>
  </si>
  <si>
    <t>RGB INDÚSTRIA DE PLÁSTICOS LTDA.</t>
  </si>
  <si>
    <t>24/1601-0000567-6</t>
  </si>
  <si>
    <t>RHODOSS IMPLAMENTOS RODOVIÁRIOS LTDA.</t>
  </si>
  <si>
    <t>25/1601-0000059-9</t>
  </si>
  <si>
    <t>RHODOSS IMPLEMENTOS RODOVIÁRIOS LTDA.</t>
  </si>
  <si>
    <t>000050-26.00/12-8</t>
  </si>
  <si>
    <t>RMTC IMPORTAÇÃO E COMÉRCIO LTDA.</t>
  </si>
  <si>
    <t>21/1601-0000408-8</t>
  </si>
  <si>
    <t>Capão da Canoa</t>
  </si>
  <si>
    <t>ROBUSTEC INDÚSTRIA E COMÉRCIO LTDA.</t>
  </si>
  <si>
    <t>17/1600-0001123-4</t>
  </si>
  <si>
    <t>Vila Maria</t>
  </si>
  <si>
    <t>RODOPLAST INDÚSTRIA E COMÉRCIO DE COMPONENTES PLÁSTICOS LTDA.</t>
  </si>
  <si>
    <t>17/1600-0000465-3</t>
  </si>
  <si>
    <t>21/1601-0000232-8</t>
  </si>
  <si>
    <t>nov/2024 a out/2025</t>
  </si>
  <si>
    <t>RODOVALE IND E COM DE EQUIPAMENTOS RODOVIÁRIOS LTDA.</t>
  </si>
  <si>
    <t>000263-26.00/13-2</t>
  </si>
  <si>
    <t>ROMAGNOLE PRODUTOS ELÉTRICOS S.A.</t>
  </si>
  <si>
    <t>000568-26.00/12-2</t>
  </si>
  <si>
    <t>ROTA INOX EQUIPAMENTOS INDUSTRIAIS LTDA.</t>
  </si>
  <si>
    <t>19/1600-0000442-5</t>
  </si>
  <si>
    <t>Foi alterada para Express</t>
  </si>
  <si>
    <t>RUPPENTHAL EMBUTIDOS LTDA.</t>
  </si>
  <si>
    <t>24/1601-0000356-8</t>
  </si>
  <si>
    <t>Picada Café</t>
  </si>
  <si>
    <t>S A S PLASTIC INDÚSTRIA E COMÉRCIO DE PLÁSTICOS LTDA.</t>
  </si>
  <si>
    <t>16/1600-0000649-9</t>
  </si>
  <si>
    <t>24/1601-0000353-3</t>
  </si>
  <si>
    <t>Sá Mourão Indústria e Comércio de Mangueiras e Terminais Hidráulicos Ltda.</t>
  </si>
  <si>
    <t>23/1601-0001036-4</t>
  </si>
  <si>
    <t>SABOR DE FRANCE PANIFICADORA LTDA.</t>
  </si>
  <si>
    <t>17/1600-0000114-0</t>
  </si>
  <si>
    <t>jun/2018 a mai/2019</t>
  </si>
  <si>
    <t>19/1600-0000790-4</t>
  </si>
  <si>
    <t>set/2020 a jul/2021</t>
  </si>
  <si>
    <t>23/1601-0000874-2</t>
  </si>
  <si>
    <t>SALTON INDÚSTRIA DE VIDROS LTDA.</t>
  </si>
  <si>
    <t>18/1600-0000814-0</t>
  </si>
  <si>
    <t>jul/2020 a jun/2021</t>
  </si>
  <si>
    <t>21/1601-0000489-4</t>
  </si>
  <si>
    <t>SANREMO S/A.</t>
  </si>
  <si>
    <t>25/1601-0000024-6</t>
  </si>
  <si>
    <t>SAUR EQUIPAMENTOS S.A.</t>
  </si>
  <si>
    <t>000085-26.00/13-5</t>
  </si>
  <si>
    <t>SCHWEITZER INDÚSTRIA E COMÉRCIO DE METAIS EIRELI.</t>
  </si>
  <si>
    <t>21/1601-0000649-8</t>
  </si>
  <si>
    <t>SEBBEN INDÚSTRIA E COMÉRCIO DE CEREAIS LTDA.</t>
  </si>
  <si>
    <t>17/1600-0001555-8</t>
  </si>
  <si>
    <t>SERPIL MÓVEIS LTDA.</t>
  </si>
  <si>
    <t>001228-26.00/11-0</t>
  </si>
  <si>
    <t>SERRANO COMPONENTES PARA CALÇADOS LTDA.</t>
  </si>
  <si>
    <t>25/1601-0000091-2</t>
  </si>
  <si>
    <t>Empregos a partir de 10/2025</t>
  </si>
  <si>
    <t>SERRARIA MADEPALMAS LTDA.</t>
  </si>
  <si>
    <t>22/1601-0000668-0</t>
  </si>
  <si>
    <t>SGM INDÚSTRIA DE COSMÉTICOS LTDA.</t>
  </si>
  <si>
    <t>20/1600-0000521-4</t>
  </si>
  <si>
    <t>Sílvio A. Nardi Ltda</t>
  </si>
  <si>
    <t>23/1601-0000754-1</t>
  </si>
  <si>
    <t>SIMONETTO ALIMENTOS LTDA.</t>
  </si>
  <si>
    <t>18/1600-0000739-9</t>
  </si>
  <si>
    <t>SINALSUL INDÚSTRIA DE AUTOPEÇAS LTDA.</t>
  </si>
  <si>
    <t>18/1600-0001072-1</t>
  </si>
  <si>
    <t>SNAP AUTOMAÇÃO INDÚSTRIAL LTDA.</t>
  </si>
  <si>
    <t>25/1601-0000052-1</t>
  </si>
  <si>
    <t>SOCIEDADE DE BEBIDAS MALACARNE LTDA.</t>
  </si>
  <si>
    <t>18/1600-0001214-7</t>
  </si>
  <si>
    <t>SOCIEDADE DE BEBIDAS PANIZZON LTDA.</t>
  </si>
  <si>
    <t>17/1600-0000962-0</t>
  </si>
  <si>
    <t>jul/2019 a jun/2020</t>
  </si>
  <si>
    <t>20/1600-0000555-9</t>
  </si>
  <si>
    <t>23/1601-0001206-5</t>
  </si>
  <si>
    <t>SOLUPACK INDÚSTRIA GRÁFICA LTDA.</t>
  </si>
  <si>
    <t>22/1601-0000172-6</t>
  </si>
  <si>
    <t>22/1601-0000801-1</t>
  </si>
  <si>
    <t>23/1601-0000983-8</t>
  </si>
  <si>
    <t>24/1601-0000228-6</t>
  </si>
  <si>
    <t>SOMAVE AGROINDUSTRIAL LTDA.</t>
  </si>
  <si>
    <t>20/1600-0000755-1</t>
  </si>
  <si>
    <t>SORVEBOM INDUSTRIAL LTDA.</t>
  </si>
  <si>
    <t>20/1600-0000798-5</t>
  </si>
  <si>
    <t>SPAL Indústria Brasileira de Bebidas S/A.</t>
  </si>
  <si>
    <t>24/1601-0000780-6</t>
  </si>
  <si>
    <t>SPE Central de Tratamento Integrado Resíduo Zero Ltda</t>
  </si>
  <si>
    <t>24/1601-0000347-9</t>
  </si>
  <si>
    <t>SS Indústria Metalúrgica de Telas Ltda.</t>
  </si>
  <si>
    <t>24/1601-0000137-9</t>
  </si>
  <si>
    <t>STAMPA ARTEFATOS DE COURO LTDA.</t>
  </si>
  <si>
    <t>001168-26.00/11-9</t>
  </si>
  <si>
    <t>17/1600-0001110-2</t>
  </si>
  <si>
    <t>19/1600-0001316-5</t>
  </si>
  <si>
    <t>22/1601-0000281-1</t>
  </si>
  <si>
    <t>24/1601-0000332-0</t>
  </si>
  <si>
    <t>STAR PEX INDÚSTRIA DE VIDROS E ABERTURAS LTDA. EPP</t>
  </si>
  <si>
    <t>000649-26.00/12-0</t>
  </si>
  <si>
    <t>STEEL TANQUES INDÚSTRIA METALÚRGICA LTDA.</t>
  </si>
  <si>
    <t>000327-16.00/15-7</t>
  </si>
  <si>
    <t>STEEL-X INDÚSTRIA DE EXPOSITORES E MOBILIÁRIO EIRELI.</t>
  </si>
  <si>
    <t>22/1601-0000299-4</t>
  </si>
  <si>
    <t>STEM PHARMACEUTICAL SUPLEMENTOS ALIMENTARES LTDA.</t>
  </si>
  <si>
    <t>000857-26.00/14-9</t>
  </si>
  <si>
    <t>STRASSBURGER MALHAS E FIOS LTDA.</t>
  </si>
  <si>
    <t>19/1600-0000203-1</t>
  </si>
  <si>
    <t>STW SOLUÇÕES EM AUTOMAÇÃO LTDA.</t>
  </si>
  <si>
    <t>23/1601-0000271-0</t>
  </si>
  <si>
    <t>24/1601-0000331-2</t>
  </si>
  <si>
    <t>SUL CORTE IMPORTADORA DE FERRAMENTAS LTDA.</t>
  </si>
  <si>
    <t>21/1601-0000249-2</t>
  </si>
  <si>
    <t>ago/2022 a jul/2023 (rev.)</t>
  </si>
  <si>
    <t>SUL VALE EMBALAGENS EIRELI</t>
  </si>
  <si>
    <t>24/1601-0000702-4</t>
  </si>
  <si>
    <t>SULPOL INDÚSTRIA METALÚRGICA LTDA.</t>
  </si>
  <si>
    <t>25/1601-0000064-5</t>
  </si>
  <si>
    <t>34,55</t>
  </si>
  <si>
    <t>SULPRINT EMBALAGENS INDUSTRIAIS LTDA.</t>
  </si>
  <si>
    <t>000652-26.00/14-9</t>
  </si>
  <si>
    <t>23/1601-0000643-0</t>
  </si>
  <si>
    <t>Vera Cruz</t>
  </si>
  <si>
    <t>SUNTEX BRASIL INDÚSTRIA DE SINTÉTICOS LTDA.</t>
  </si>
  <si>
    <t>18/1600-0001142-6</t>
  </si>
  <si>
    <t>SUPERLACK INDÚSTRIA BRASILEIRA DE TINTAS LTDA.</t>
  </si>
  <si>
    <t>25/1601-0000114-5</t>
  </si>
  <si>
    <t>SUPLAY COMPONENTES E SUPRIMENTO LTDA.</t>
  </si>
  <si>
    <t>22/1601-0000882-8</t>
  </si>
  <si>
    <t>SYL INDUSTRIA DE MÁQUINAS COMÉRCIO IMP. EXP. LTDA</t>
  </si>
  <si>
    <t>000247-26.00/13-0</t>
  </si>
  <si>
    <t>21/1601-0000565-3</t>
  </si>
  <si>
    <t>Tabone Indústria e Comércio de Plásticos Ltda.</t>
  </si>
  <si>
    <t>23/1601-0000906-4</t>
  </si>
  <si>
    <t>TAO INDÚSTRIA DE PRODUTOS ALIMENTÍCIOS LTDA.</t>
  </si>
  <si>
    <t>25/1601-0000030-0</t>
  </si>
  <si>
    <t>TECBRIL INDÚSTRIA E COMÉRCIO DE TINTAS LTDA.</t>
  </si>
  <si>
    <t>21/1601-0000902-0</t>
  </si>
  <si>
    <t>proc. arquivado</t>
  </si>
  <si>
    <t>TECMADER INDÚSTRIA MADEIREIRA LTDA.</t>
  </si>
  <si>
    <t>23/1601-0000479-8</t>
  </si>
  <si>
    <t>Arroio dos Ratos</t>
  </si>
  <si>
    <t>TECNITUBO INDÚSTRIA DE MÓVEIS LTDA.</t>
  </si>
  <si>
    <t>20/1600-0000844-2</t>
  </si>
  <si>
    <t>TECNOTRI INDÚSTRIA DE PLÁSTICOS LTDA.</t>
  </si>
  <si>
    <t>000959-26.00/11-8</t>
  </si>
  <si>
    <t>19/1600-0001658-0</t>
  </si>
  <si>
    <t>20/1600-0000588-5</t>
  </si>
  <si>
    <t>TECNOTRI INDÚSTRIA DE PLÁSTICOS S.A .</t>
  </si>
  <si>
    <t>25/1601-0000208-7</t>
  </si>
  <si>
    <t>TECNOVIDRO INDÚSTRIA DE VIDROS LTDA</t>
  </si>
  <si>
    <t>25/1601-0000342-3</t>
  </si>
  <si>
    <t>TELAS ARROIO GRANDE LTDA.</t>
  </si>
  <si>
    <t>23/1601-0000554-9</t>
  </si>
  <si>
    <t>TERACOM TELEMÁTICA S.A.</t>
  </si>
  <si>
    <t>25/1601-0000040-8</t>
  </si>
  <si>
    <t>TEXIUS MÁQUINAS E EQUIPAMENTOS ELETRO-MECÂNICOS LTDA.</t>
  </si>
  <si>
    <t>25/1601-0000033-5</t>
  </si>
  <si>
    <t>TIESSE SUL ROBÓTICA - INDÚSTRIA E COMÉRCIO DE MÁQUINAS AUTOMÁTICAS LTDA.</t>
  </si>
  <si>
    <t>24/1601-0000722-9</t>
  </si>
  <si>
    <t>TIMAC AGRO INDÚSTRIA E COMÉRCIO DE FERTILIZANTES LTDA.</t>
  </si>
  <si>
    <t>18/1600-0000091-2</t>
  </si>
  <si>
    <t>Rio Grande</t>
  </si>
  <si>
    <t>TK ELEVADORES BRASIL LTDA.</t>
  </si>
  <si>
    <t>25/1601-0000392-0</t>
  </si>
  <si>
    <t xml:space="preserve">TODESCHINI S.A. INDÚSTRIA E COMÉRCIO. </t>
  </si>
  <si>
    <t>21/1601-0000843-1</t>
  </si>
  <si>
    <t>TONDO S.A.</t>
  </si>
  <si>
    <t>000394-26.00/14-7</t>
  </si>
  <si>
    <t>001298-26.00/14-7</t>
  </si>
  <si>
    <t>001633-26.00/12-9</t>
  </si>
  <si>
    <t>abr/2013 a mar/2014</t>
  </si>
  <si>
    <t>22/1601-0000565-9</t>
  </si>
  <si>
    <t>24/1601-0000319-3</t>
  </si>
  <si>
    <t>TORNITEC INDÚSTRIA, SERVIÇOS E MANUTENÇÃO LTDA. - ME</t>
  </si>
  <si>
    <t>001155-26.00/11-9</t>
  </si>
  <si>
    <t>TRADIÇÃO GOURMET INDÚSTRIA E COMÉRCIO DE CHOCOLATES LTDA.</t>
  </si>
  <si>
    <t>25/1601-0000260-5</t>
  </si>
  <si>
    <t>Empregos a partir de 02/2026</t>
  </si>
  <si>
    <t>TRAMONTINA ELETRIK S.A.</t>
  </si>
  <si>
    <t>000997-26.00/13-6</t>
  </si>
  <si>
    <t>TRAMONTINA MADEIRAS S.A.</t>
  </si>
  <si>
    <t>001394-26.00/13-6</t>
  </si>
  <si>
    <t>Encruzilhada do Sul</t>
  </si>
  <si>
    <t>22/1601-0000295-1</t>
  </si>
  <si>
    <t>Travicar Tecnologia Agrícola Ltda</t>
  </si>
  <si>
    <t>24/1601-0000677-0</t>
  </si>
  <si>
    <t>TRÊS TENTOS AGROINDUSTRIAL S.A.</t>
  </si>
  <si>
    <t>000149-26.00/12-9</t>
  </si>
  <si>
    <t>21/1601-0000459-2</t>
  </si>
  <si>
    <t>TRIEL-HT INDUSTRIAL E PARTICIPAÇÕES S.A.</t>
  </si>
  <si>
    <t>19/1600-0000768-8</t>
  </si>
  <si>
    <t>24/1601-0000281-2</t>
  </si>
  <si>
    <t>TURATTI &amp; TURATTI LTDA.</t>
  </si>
  <si>
    <t>001102-26.00/11-1</t>
  </si>
  <si>
    <t>18/1600-0001262-7</t>
  </si>
  <si>
    <t>20/1600-0000676-8</t>
  </si>
  <si>
    <t>22/1601-0000852-6</t>
  </si>
  <si>
    <t>UNIÃO DE VINHOS DO RIO GRANDE LTDA</t>
  </si>
  <si>
    <t>000514-16.00/15-3</t>
  </si>
  <si>
    <t>UNICASA INDÚSTRIA DE MÓVEIS S.A.</t>
  </si>
  <si>
    <t>22/1601-0000346-0</t>
  </si>
  <si>
    <t>25/1601-0000252-4</t>
  </si>
  <si>
    <t>UNIFERTIL - UNIVERSAL DE FERTILIZANTES LTDA.</t>
  </si>
  <si>
    <t>24/1601-0000771-7</t>
  </si>
  <si>
    <t>UNIQUE RUBBER TECHNOLOGIES LTDA.</t>
  </si>
  <si>
    <t>000822-26.00/14-0</t>
  </si>
  <si>
    <t>mai/2018 a abr/2019 (arq.)</t>
  </si>
  <si>
    <t>001290-26.00/14-5</t>
  </si>
  <si>
    <t>UNITI – TECNOLOGIA PARA INDÚSTRIA LTDA.</t>
  </si>
  <si>
    <t>19/1600-0001172-3</t>
  </si>
  <si>
    <t>UNIVERSAL INDÚSTRIA DE PLÁSTICOS LTDA.</t>
  </si>
  <si>
    <t>23/1601-0001227-8</t>
  </si>
  <si>
    <t xml:space="preserve">UNIVERSAL INDÚSTRIA DE PLÁSTICOS LTDA. </t>
  </si>
  <si>
    <t>18/1600-0001213-9</t>
  </si>
  <si>
    <t>20/1600-0000357-2</t>
  </si>
  <si>
    <t>UNIVERSUM DO BRASIL INDÚSTRIA MOVELEIRA LTDA.</t>
  </si>
  <si>
    <t>001289-26.00/14-8</t>
  </si>
  <si>
    <t>22/1601-0000326-5</t>
  </si>
  <si>
    <t>24/1601-0000172-7</t>
  </si>
  <si>
    <t>UNYLASER - INDÚSTRIA METALÚRGICA LTDA.</t>
  </si>
  <si>
    <t>001628-26.00/12-0</t>
  </si>
  <si>
    <t>nov/2017 a out/2018</t>
  </si>
  <si>
    <t>USAFLEX INDÚSTRIA &amp; COMÉRCIO S.A.</t>
  </si>
  <si>
    <t>21/1600-0000174-5</t>
  </si>
  <si>
    <t>21/1601-0000846-6</t>
  </si>
  <si>
    <t>21/1601-0000881-4</t>
  </si>
  <si>
    <t>USIMONTEC SUL LTDA.</t>
  </si>
  <si>
    <t>17/1600-0001288-5</t>
  </si>
  <si>
    <t>Nova Roma do Sul</t>
  </si>
  <si>
    <t>USITEC PEÇAS E SERVIÇOS LTDA.</t>
  </si>
  <si>
    <t>20/1600-0000297-5</t>
  </si>
  <si>
    <t>UTE ITAQUI GERTADORA DE ENERGIA ELÉTRICA S/A.</t>
  </si>
  <si>
    <t>16/1600-0002637-6</t>
  </si>
  <si>
    <t>VACCARO INDÚSTRIA DE DERIVADOS VEGETAIS LTDA.</t>
  </si>
  <si>
    <t>001232-26.00/14-0</t>
  </si>
  <si>
    <t>21/1601-0000289-1</t>
  </si>
  <si>
    <t>21/1601-0000889-0</t>
  </si>
  <si>
    <t>22/1601-0000989-1</t>
  </si>
  <si>
    <t>23/1601-0000941-2</t>
  </si>
  <si>
    <t>VALUPI AGROALIMENTOS LTDA.</t>
  </si>
  <si>
    <t>21/1601-0000236-0</t>
  </si>
  <si>
    <t>VENAX ELETRODOMÉSTICOS LTDA.</t>
  </si>
  <si>
    <t>24/1601-0000720-2</t>
  </si>
  <si>
    <t>VERALLIA BRASIL S/A.</t>
  </si>
  <si>
    <t>22/1601-0000220-0</t>
  </si>
  <si>
    <t>VHM VIDROS LTDA.</t>
  </si>
  <si>
    <t>000793-26.00/13-9</t>
  </si>
  <si>
    <t>19/1600-0001267-3</t>
  </si>
  <si>
    <t>VIDA EMBALAGENS INDÚSTRIA E COMÉRCIO DE PLÁSTICOS LTDA.</t>
  </si>
  <si>
    <t>25/1601-0000088-2</t>
  </si>
  <si>
    <t>VIDA NATURAL IND. E COM. DE CEREAIS LTDA.</t>
  </si>
  <si>
    <t>000904-16.00/15-4</t>
  </si>
  <si>
    <t>Ajuricaba</t>
  </si>
  <si>
    <t>VIDEOLAR-INNOVA S.A.</t>
  </si>
  <si>
    <t>000988-16.00/15-0</t>
  </si>
  <si>
    <t>jun/2016 a mai/2017</t>
  </si>
  <si>
    <t>17/1600-0000795-4</t>
  </si>
  <si>
    <t>21/1601-0000341-3</t>
  </si>
  <si>
    <t>24/1601-0000703-2</t>
  </si>
  <si>
    <t>VIDORA FARMACEUTICA LTDA.</t>
  </si>
  <si>
    <t>001345-26.00/13-0</t>
  </si>
  <si>
    <t>VIDRAÇARIA LAJEADENSE LTDA.</t>
  </si>
  <si>
    <t>mai/2025 a mar/2026</t>
  </si>
  <si>
    <t>24/1601-0000247-2</t>
  </si>
  <si>
    <t>VIDRO FÁCIL INDÚSTRIA DE VIDROS LTDA.</t>
  </si>
  <si>
    <t>18/1600-0000740-2</t>
  </si>
  <si>
    <t>nov/2023 a out/2024</t>
  </si>
  <si>
    <t>24/1601-0000709-1</t>
  </si>
  <si>
    <t>VIDROFORTE INDUSTRIA E COMERCIO DE VIDROS S.A.</t>
  </si>
  <si>
    <t>001599-26.00/11-0</t>
  </si>
  <si>
    <t>Viecelli Móveis S.A</t>
  </si>
  <si>
    <t>24/1601-0000507-2</t>
  </si>
  <si>
    <t>VIEMAR INDÚSTRIA E COMÉRCIO LTDA.</t>
  </si>
  <si>
    <t>21/1601-0000513-0</t>
  </si>
  <si>
    <t>Vinícola Angelo Luvison Ltda</t>
  </si>
  <si>
    <t>24/1601-0000433-5</t>
  </si>
  <si>
    <t>VINÍCOLA BODEGA IRIBARREM LTDA.</t>
  </si>
  <si>
    <t>22/1601-0000418-0</t>
  </si>
  <si>
    <t>VINÍCOLA CAMPESTRE LTDA.</t>
  </si>
  <si>
    <t>16/1600-0001601-0</t>
  </si>
  <si>
    <t>21/1601-0000586-6</t>
  </si>
  <si>
    <t>Campestre da Serra</t>
  </si>
  <si>
    <t>22/1601-0000808-9</t>
  </si>
  <si>
    <t>24/1601-0000355-0</t>
  </si>
  <si>
    <t>60,21</t>
  </si>
  <si>
    <t>VINÍCOLA DON GUERINO LTDA.</t>
  </si>
  <si>
    <t>21/1600-0000069-2</t>
  </si>
  <si>
    <t>Alto Feliz</t>
  </si>
  <si>
    <t>VINÍCOLA DOS ALPES LTDA.</t>
  </si>
  <si>
    <t>20/1600-0001025-0</t>
  </si>
  <si>
    <t>Alpestre</t>
  </si>
  <si>
    <t>VINÍCOLA GALIOTTO LTDA.</t>
  </si>
  <si>
    <t>20/1600-0000870-1</t>
  </si>
  <si>
    <t>VINÍCOLA GEISSE LTDA.</t>
  </si>
  <si>
    <t>21/1601-0000510-6</t>
  </si>
  <si>
    <t>Pinto Bandeira</t>
  </si>
  <si>
    <t>VINÍCOLA PRADENSE LTDA. - ME</t>
  </si>
  <si>
    <t>001556-26.00/12-2</t>
  </si>
  <si>
    <t>16/1600-0002669-4</t>
  </si>
  <si>
    <t>VINÍCOLA SALTON S.A.</t>
  </si>
  <si>
    <t>000052-26.00/13-1</t>
  </si>
  <si>
    <t>Santana do Livramento</t>
  </si>
  <si>
    <t>VIPRADO INDÚSTRIA E COMÉRCIO DE VIDROS LTDA.</t>
  </si>
  <si>
    <t>16/1600-0003097-7</t>
  </si>
  <si>
    <t>19/1600-0000200-7</t>
  </si>
  <si>
    <t>21/1600-0000098-6</t>
  </si>
  <si>
    <t>21/1601-0000876-8</t>
  </si>
  <si>
    <t>VITIVINÍCOLA JOLIMONT LTDA</t>
  </si>
  <si>
    <t>23/1601-0001155-7</t>
  </si>
  <si>
    <t>VIVIANA ALIMENTOS LTDA.</t>
  </si>
  <si>
    <t>000190-16.00/15-4</t>
  </si>
  <si>
    <t>23/1601-0000109-8</t>
  </si>
  <si>
    <t>VOGT E CARBONERRA LTDA.</t>
  </si>
  <si>
    <t>25/1601-0000157-9</t>
  </si>
  <si>
    <t>Relocalização Expansão Industrial</t>
  </si>
  <si>
    <t>WALLAU INDÚSTRIA E COMÉRCIO DE ARTIGOS ÓPTICOS LTDA.</t>
  </si>
  <si>
    <t>19/1600-0001793-4</t>
  </si>
  <si>
    <t>WHEY POWDER INDÚSTRIA DE ALIMENTOS LÁCTEOS DO BRASIL LTDA.</t>
  </si>
  <si>
    <t>21/1601-0000574-2</t>
  </si>
  <si>
    <t>Palmeira das Missões</t>
  </si>
  <si>
    <t>Wiretec Indústria de Componentes Eletro-eletrônicos Ltda</t>
  </si>
  <si>
    <t>23/1601-0000437-2</t>
  </si>
  <si>
    <t>Expansão Industrial com Relocalização</t>
  </si>
  <si>
    <t>Wirutex do Brasil Importação e Exportação Ltda.</t>
  </si>
  <si>
    <t>23/1601-0000729-0</t>
  </si>
  <si>
    <t>XIMANGO INDÚSTRIA DE ERVA MATE LTDA.</t>
  </si>
  <si>
    <t>000971-26.00/13-6</t>
  </si>
  <si>
    <t>24/1601-0000138-7</t>
  </si>
  <si>
    <t>XPERT PACK INDÚSTRIA DE EMBALAGENS - RS LTDA.</t>
  </si>
  <si>
    <t>YAPP BRASIL FABRICAÇÃO DE TANQUES E RESERVATÓRIOS PARA VEÍCULOS AUTOMOTORES LTDA.</t>
  </si>
  <si>
    <t>17/1600-0001125-0</t>
  </si>
  <si>
    <t>ZANDEI INDÚSTRIA DE PLÁSTICOS LTDA.</t>
  </si>
  <si>
    <t>001586-16.00/15-9</t>
  </si>
  <si>
    <t>19/1600-0000407-7</t>
  </si>
  <si>
    <t>nov/2029 a out/2020</t>
  </si>
  <si>
    <t>20/1600-0000904-0</t>
  </si>
  <si>
    <t>ZARDO IND. E COM. DE ESQUADRIAS DE PVC E ALUMÍNIO LTDA.</t>
  </si>
  <si>
    <t>25/1601-0000042-4</t>
  </si>
  <si>
    <t>ZEBU SISTEMAS ELETRÔNICOS LTDA.</t>
  </si>
  <si>
    <t>24/1601-0000782-2</t>
  </si>
  <si>
    <t>ZINPÃO INDÚSTRIA DE ALIMENTOS LTDA.</t>
  </si>
  <si>
    <t>25/1601-0000067-0</t>
  </si>
  <si>
    <t>ZZR Fabricação de Máquinas e Equipamentos Industriais Ltda.</t>
  </si>
  <si>
    <t>23/1601-0000629-4</t>
  </si>
  <si>
    <t>Estado</t>
  </si>
  <si>
    <t>País</t>
  </si>
  <si>
    <t>COREDE</t>
  </si>
  <si>
    <t>Aceguá</t>
  </si>
  <si>
    <t>Rio Grande do Sul</t>
  </si>
  <si>
    <t>Brasil</t>
  </si>
  <si>
    <t>Água Santa</t>
  </si>
  <si>
    <t>Agudo</t>
  </si>
  <si>
    <t>Alecrim</t>
  </si>
  <si>
    <t>Alegrete</t>
  </si>
  <si>
    <t>Alegria</t>
  </si>
  <si>
    <t>Alto Alegre</t>
  </si>
  <si>
    <t>Amaral Ferrador</t>
  </si>
  <si>
    <t>Ametista do Sul</t>
  </si>
  <si>
    <t>André da Rocha</t>
  </si>
  <si>
    <t>Anta Gorda</t>
  </si>
  <si>
    <t>Arambaré</t>
  </si>
  <si>
    <t>Arroio do Padre</t>
  </si>
  <si>
    <t>Arroio do Sal</t>
  </si>
  <si>
    <t>Arroio do Tigre</t>
  </si>
  <si>
    <t>Arroio Grande</t>
  </si>
  <si>
    <t>Arvorezinha</t>
  </si>
  <si>
    <t>Áurea</t>
  </si>
  <si>
    <t>Bagé</t>
  </si>
  <si>
    <t>Balneário Pinhal</t>
  </si>
  <si>
    <t>Barão de Cotegipe</t>
  </si>
  <si>
    <t>Barão do Triunfo</t>
  </si>
  <si>
    <t>Barra do Guarita</t>
  </si>
  <si>
    <t>Barra do Quaraí</t>
  </si>
  <si>
    <t>Barra do Rio Azul</t>
  </si>
  <si>
    <t>Barra Funda</t>
  </si>
  <si>
    <t>Barracão</t>
  </si>
  <si>
    <t>Barros Cassal</t>
  </si>
  <si>
    <t>Benjamin Constant do Sul</t>
  </si>
  <si>
    <t>Boa Vista das Missões</t>
  </si>
  <si>
    <t>Boa Vista do Buricá</t>
  </si>
  <si>
    <t>Boa Vista do Cadeado</t>
  </si>
  <si>
    <t>Boa Vista do Incra</t>
  </si>
  <si>
    <t>Bom Jesus</t>
  </si>
  <si>
    <t>Bom Progresso</t>
  </si>
  <si>
    <t>Boqueirão do Leão</t>
  </si>
  <si>
    <t>Bossoroca</t>
  </si>
  <si>
    <t>Bozano</t>
  </si>
  <si>
    <t>Braga</t>
  </si>
  <si>
    <t>Brochier</t>
  </si>
  <si>
    <t>Butiá</t>
  </si>
  <si>
    <t>Cacequi</t>
  </si>
  <si>
    <t>Cacique Doble</t>
  </si>
  <si>
    <t>Caibaté</t>
  </si>
  <si>
    <t>Caiçara</t>
  </si>
  <si>
    <t>Cambará do Sul</t>
  </si>
  <si>
    <t>Campina das Missões</t>
  </si>
  <si>
    <t>Campinas do Sul</t>
  </si>
  <si>
    <t>Campo Novo</t>
  </si>
  <si>
    <t>Campos Borges</t>
  </si>
  <si>
    <t>Cândido Godói</t>
  </si>
  <si>
    <t>Canudos do Vale</t>
  </si>
  <si>
    <t>Capão Bonito do Sul</t>
  </si>
  <si>
    <t>Capão do Cipó</t>
  </si>
  <si>
    <t>Capão do Leão</t>
  </si>
  <si>
    <t>Capela de Santana</t>
  </si>
  <si>
    <t>Capitão</t>
  </si>
  <si>
    <t>Capivari do Sul</t>
  </si>
  <si>
    <t>Caraá</t>
  </si>
  <si>
    <t>Carlos Gomes</t>
  </si>
  <si>
    <t>Caseiros</t>
  </si>
  <si>
    <t>Catuípe</t>
  </si>
  <si>
    <t>Cerrito</t>
  </si>
  <si>
    <t>Cerro Branco</t>
  </si>
  <si>
    <t>Cerro Grande</t>
  </si>
  <si>
    <t>Cerro Grande do Sul</t>
  </si>
  <si>
    <t>Cerro Largo</t>
  </si>
  <si>
    <t>Charqueadas</t>
  </si>
  <si>
    <t>Charrua</t>
  </si>
  <si>
    <t>Chiapetta</t>
  </si>
  <si>
    <t>Chuí</t>
  </si>
  <si>
    <t>Chuvisca</t>
  </si>
  <si>
    <t>Cidreira</t>
  </si>
  <si>
    <t>Ciríaco</t>
  </si>
  <si>
    <t>Colinas</t>
  </si>
  <si>
    <t>Colorado</t>
  </si>
  <si>
    <t>Condor</t>
  </si>
  <si>
    <t>Coqueiro Baixo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</si>
  <si>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</si>
  <si>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</si>
  <si>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</si>
  <si>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</si>
  <si>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</si>
  <si>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</si>
  <si>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</si>
  <si>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</si>
  <si>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Cruzaltense</t>
  </si>
  <si>
    <t>David Canabarro</t>
  </si>
  <si>
    <t>Derrubadas</t>
  </si>
  <si>
    <t>Dezesseis de Novembro</t>
  </si>
  <si>
    <t>Dilermando de Aguiar</t>
  </si>
  <si>
    <t>Dois Irmãos das Missões</t>
  </si>
  <si>
    <t>Dom Feliciano</t>
  </si>
  <si>
    <t>Dom Pedrito</t>
  </si>
  <si>
    <t>Dom Pedro de Alcântara</t>
  </si>
  <si>
    <t>Doutor Maurício Cardoso</t>
  </si>
  <si>
    <t>Engenho Velho</t>
  </si>
  <si>
    <t>Entre Rios do Sul</t>
  </si>
  <si>
    <t>Erebango</t>
  </si>
  <si>
    <t>Ernestina</t>
  </si>
  <si>
    <t>Erval Grande</t>
  </si>
  <si>
    <t>Erval Seco</t>
  </si>
  <si>
    <t>Esmeralda</t>
  </si>
  <si>
    <t>Esperança do Sul</t>
  </si>
  <si>
    <t>Estrela Velha</t>
  </si>
  <si>
    <t>Eugênio de Castro</t>
  </si>
  <si>
    <t>Faxinalzinho</t>
  </si>
  <si>
    <t>Fazenda Vilanova</t>
  </si>
  <si>
    <t>Floriano Peixoto</t>
  </si>
  <si>
    <t>Fontoura Xavier</t>
  </si>
  <si>
    <t>Formigueiro</t>
  </si>
  <si>
    <t>Forquetinha</t>
  </si>
  <si>
    <t>Fortaleza dos Valos</t>
  </si>
  <si>
    <t>Garruchos</t>
  </si>
  <si>
    <t>Gaurama</t>
  </si>
  <si>
    <t>General Câmara</t>
  </si>
  <si>
    <t>Gentil</t>
  </si>
  <si>
    <t>Giruá</t>
  </si>
  <si>
    <t>Gramado dos Loureiros</t>
  </si>
  <si>
    <t>Gramado Xavier</t>
  </si>
  <si>
    <t>Guabiju</t>
  </si>
  <si>
    <t>Guarani das Missões</t>
  </si>
  <si>
    <t>Harmonia</t>
  </si>
  <si>
    <t>Herval</t>
  </si>
  <si>
    <t>Herveiras</t>
  </si>
  <si>
    <t>Hulha Negra</t>
  </si>
  <si>
    <t>Humaitá</t>
  </si>
  <si>
    <t>Ibarama</t>
  </si>
  <si>
    <t>Ibiaçá</t>
  </si>
  <si>
    <t>Ibirapuitã</t>
  </si>
  <si>
    <t>Ibirubá</t>
  </si>
  <si>
    <t>Imbé</t>
  </si>
  <si>
    <t>Independência</t>
  </si>
  <si>
    <t>Inhacorá</t>
  </si>
  <si>
    <t>Ipê</t>
  </si>
  <si>
    <t>Ipiranga do Sul</t>
  </si>
  <si>
    <t>Iraí</t>
  </si>
  <si>
    <t>Itaara</t>
  </si>
  <si>
    <t>Itacurubi</t>
  </si>
  <si>
    <t>Itapuca</t>
  </si>
  <si>
    <t>Itati</t>
  </si>
  <si>
    <t>Itatiba do Sul</t>
  </si>
  <si>
    <t>Ivorá</t>
  </si>
  <si>
    <t>Jaboticaba</t>
  </si>
  <si>
    <t>Jacuizinho</t>
  </si>
  <si>
    <t>Jacutinga</t>
  </si>
  <si>
    <t>Jaguarão</t>
  </si>
  <si>
    <t>Jaguari</t>
  </si>
  <si>
    <t>Jaquirana</t>
  </si>
  <si>
    <t>Jari</t>
  </si>
  <si>
    <t>Jóia</t>
  </si>
  <si>
    <t>Lagoa Bonita do Sul</t>
  </si>
  <si>
    <t>Lagoa dos Três Cantos</t>
  </si>
  <si>
    <t>Lagoão</t>
  </si>
  <si>
    <t>Lavras do Sul</t>
  </si>
  <si>
    <t>Linha Nova</t>
  </si>
  <si>
    <t>Maçambará</t>
  </si>
  <si>
    <t>Machadinho</t>
  </si>
  <si>
    <t>Mampituba</t>
  </si>
  <si>
    <t>Manoel Viana</t>
  </si>
  <si>
    <t>Maquiné</t>
  </si>
  <si>
    <t>Maratá</t>
  </si>
  <si>
    <t>Mariana Pimentel</t>
  </si>
  <si>
    <t>Mariano Moro</t>
  </si>
  <si>
    <t>Mata</t>
  </si>
  <si>
    <t>Mato Castelhano</t>
  </si>
  <si>
    <t>Mato Queimado</t>
  </si>
  <si>
    <t>Maximiliano de Almeida</t>
  </si>
  <si>
    <t>Miraguaí</t>
  </si>
  <si>
    <t>Monte Alegre dos Campos</t>
  </si>
  <si>
    <t>Monte Belo do Sul</t>
  </si>
  <si>
    <t>Mormaço</t>
  </si>
  <si>
    <t>Morrinhos do Sul</t>
  </si>
  <si>
    <t>Morro Redondo</t>
  </si>
  <si>
    <t>Morro Reuter</t>
  </si>
  <si>
    <t>Mostardas</t>
  </si>
  <si>
    <t>Muliterno</t>
  </si>
  <si>
    <t>Nicolau Vergueiro</t>
  </si>
  <si>
    <t>Nova Alvorada</t>
  </si>
  <si>
    <t>Nova Araçá</t>
  </si>
  <si>
    <t>Nova Bréscia</t>
  </si>
  <si>
    <t>Nova Esperança do Sul</t>
  </si>
  <si>
    <t>Nova Hartz</t>
  </si>
  <si>
    <t>Nova Pádua</t>
  </si>
  <si>
    <t>Nova Palma</t>
  </si>
  <si>
    <t>Nova Prata</t>
  </si>
  <si>
    <t>Nova Ramada</t>
  </si>
  <si>
    <t>Novo Barreiro</t>
  </si>
  <si>
    <t>Novo Machado</t>
  </si>
  <si>
    <t>Novo Tiradentes</t>
  </si>
  <si>
    <t>Novo Xingu</t>
  </si>
  <si>
    <t>Osório</t>
  </si>
  <si>
    <t>Paim Filho</t>
  </si>
  <si>
    <t>Palmares do Sul</t>
  </si>
  <si>
    <t>Palmitinho</t>
  </si>
  <si>
    <t>Pantano Grande</t>
  </si>
  <si>
    <t>Paraíso do Sul</t>
  </si>
  <si>
    <t>Pareci Novo</t>
  </si>
  <si>
    <t>Parobé</t>
  </si>
  <si>
    <t>Passa Sete</t>
  </si>
  <si>
    <t>Pedras Altas</t>
  </si>
  <si>
    <t>Pedro Osório</t>
  </si>
  <si>
    <t>Pejuçara</t>
  </si>
  <si>
    <t>Pinhal</t>
  </si>
  <si>
    <t>Pinhal da Serra</t>
  </si>
  <si>
    <t>Pinhal Grande</t>
  </si>
  <si>
    <t>Pinheirinho do Vale</t>
  </si>
  <si>
    <t>Pinheiro Machado</t>
  </si>
  <si>
    <t>Pirapó</t>
  </si>
  <si>
    <t>Piratini</t>
  </si>
  <si>
    <t>Planalto</t>
  </si>
  <si>
    <t>Pontão</t>
  </si>
  <si>
    <t>Ponte Preta</t>
  </si>
  <si>
    <t>Porto Lucena</t>
  </si>
  <si>
    <t>Porto Mauá</t>
  </si>
  <si>
    <t>Porto Vera Cruz</t>
  </si>
  <si>
    <t>Porto Xavier</t>
  </si>
  <si>
    <t>Pouso Novo</t>
  </si>
  <si>
    <t>Progresso</t>
  </si>
  <si>
    <t>Protásio Alves</t>
  </si>
  <si>
    <t>Putinga</t>
  </si>
  <si>
    <t>Quaraí</t>
  </si>
  <si>
    <t>Quatro Irmãos</t>
  </si>
  <si>
    <t>Quevedos</t>
  </si>
  <si>
    <t>Redentora</t>
  </si>
  <si>
    <t>Relvado</t>
  </si>
  <si>
    <t>Restinga Seca</t>
  </si>
  <si>
    <t>Rio dos Índios</t>
  </si>
  <si>
    <t>Riozinho</t>
  </si>
  <si>
    <t>Rolador</t>
  </si>
  <si>
    <t>Rolante</t>
  </si>
  <si>
    <t>Ronda Alta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</si>
  <si>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</si>
  <si>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</si>
  <si>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</si>
  <si>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</si>
  <si>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</si>
  <si>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</si>
  <si>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Sananduva</t>
  </si>
  <si>
    <t>Santa Bárbara do Sul</t>
  </si>
  <si>
    <t>Santa Cecília do Sul</t>
  </si>
  <si>
    <t>Santa Margarida do Sul</t>
  </si>
  <si>
    <t>Santa Maria do Herval</t>
  </si>
  <si>
    <t>Santa Tereza</t>
  </si>
  <si>
    <t>Santa Vitória do Palmar</t>
  </si>
  <si>
    <t>Santana da Boa Vista</t>
  </si>
  <si>
    <t>Santo Antônio das Missões</t>
  </si>
  <si>
    <t>Santo Antônio do Palma</t>
  </si>
  <si>
    <t>Santo Antônio do Planalto</t>
  </si>
  <si>
    <t>Santo Expedito do Sul</t>
  </si>
  <si>
    <t>São Francisco de Assis</t>
  </si>
  <si>
    <t>São João da Urtiga</t>
  </si>
  <si>
    <t>São Jorge</t>
  </si>
  <si>
    <t>São José das Missões</t>
  </si>
  <si>
    <t>São José do Herval</t>
  </si>
  <si>
    <t>São José do Hortêncio</t>
  </si>
  <si>
    <t>São José do Norte</t>
  </si>
  <si>
    <t>São José do Ouro</t>
  </si>
  <si>
    <t>São José do Sul</t>
  </si>
  <si>
    <t>São José dos Ausentes</t>
  </si>
  <si>
    <t>São Luiz Gonzaga</t>
  </si>
  <si>
    <t>São Martinho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</si>
  <si>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</si>
  <si>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</si>
  <si>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</si>
  <si>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</si>
  <si>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</si>
  <si>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</si>
  <si>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</si>
  <si>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Sepé</t>
  </si>
  <si>
    <t>São Valentim</t>
  </si>
  <si>
    <t>São Valério do Sul</t>
  </si>
  <si>
    <t>São Vicente do Sul</t>
  </si>
  <si>
    <t>Sede Nova</t>
  </si>
  <si>
    <t>Segredo</t>
  </si>
  <si>
    <t>Selbach</t>
  </si>
  <si>
    <t>Senador Salgado Filho</t>
  </si>
  <si>
    <t>Sentinela do Sul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</si>
  <si>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</si>
  <si>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</si>
  <si>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</si>
  <si>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</si>
  <si>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</si>
  <si>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</si>
  <si>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</si>
  <si>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Sobradinho</t>
  </si>
  <si>
    <t>Soledade</t>
  </si>
  <si>
    <t>Tabaí</t>
  </si>
  <si>
    <t>Tapera</t>
  </si>
  <si>
    <t>Taquaruçu do Sul</t>
  </si>
  <si>
    <t>Tavares</t>
  </si>
  <si>
    <t>Tenente Portela</t>
  </si>
  <si>
    <t>Terra de Areia</t>
  </si>
  <si>
    <t>Tio Hugo</t>
  </si>
  <si>
    <t>Tiradentes do Sul</t>
  </si>
  <si>
    <t>Toropi</t>
  </si>
  <si>
    <t>Tramandaí</t>
  </si>
  <si>
    <t>Travesseiro</t>
  </si>
  <si>
    <t>Três Arroios</t>
  </si>
  <si>
    <t>Três Forquilhas</t>
  </si>
  <si>
    <t>Três Palmeiras</t>
  </si>
  <si>
    <t>Trindade do Sul</t>
  </si>
  <si>
    <t>Tucunduva</t>
  </si>
  <si>
    <t>Tunas</t>
  </si>
  <si>
    <t>Tupanci do Sul</t>
  </si>
  <si>
    <t>Tupanciretã</t>
  </si>
  <si>
    <t>Turuçu</t>
  </si>
  <si>
    <t>Ubiretama</t>
  </si>
  <si>
    <t>União da Serra</t>
  </si>
  <si>
    <t>Unistalda</t>
  </si>
  <si>
    <t>Vale do Sol</t>
  </si>
  <si>
    <t>Vale Verde</t>
  </si>
  <si>
    <t>Vanini</t>
  </si>
  <si>
    <t>Vespasiano Correa</t>
  </si>
  <si>
    <t>Viadutos</t>
  </si>
  <si>
    <t>Vicente Dutra</t>
  </si>
  <si>
    <t>Victor Graeff</t>
  </si>
  <si>
    <t>Vila Lângaro</t>
  </si>
  <si>
    <t>Vila Nova do Sul</t>
  </si>
  <si>
    <t>Vista Alegre</t>
  </si>
  <si>
    <t>Vista Gaúcha</t>
  </si>
  <si>
    <t>Vitória das Missões</t>
  </si>
  <si>
    <t>Xangri-lá</t>
  </si>
  <si>
    <t>CAMPANHA</t>
  </si>
  <si>
    <t>NORDESTE</t>
  </si>
  <si>
    <t>CENTRAL</t>
  </si>
  <si>
    <t>NOROESTE COLONIAL</t>
  </si>
  <si>
    <t>FRONTEIRA NOROESTE</t>
  </si>
  <si>
    <t>FRONTEIRA OESTE</t>
  </si>
  <si>
    <t>PRODUÇÃO</t>
  </si>
  <si>
    <t>MÉDIO ALTO URUGUAI</t>
  </si>
  <si>
    <t>VALE DO CAÍ</t>
  </si>
  <si>
    <t>METROPOLITANO DO DELTA DO JACUÍ</t>
  </si>
  <si>
    <t>SUL</t>
  </si>
  <si>
    <t>CAMPOS DE CIMA DA SERRA</t>
  </si>
  <si>
    <t>VALE DO TAQUARI</t>
  </si>
  <si>
    <t>SERRA</t>
  </si>
  <si>
    <t>CENTRO SUL</t>
  </si>
  <si>
    <t>VALE DO RIO DOS SINOS</t>
  </si>
  <si>
    <t>NORTE</t>
  </si>
  <si>
    <t>LITORAL</t>
  </si>
  <si>
    <t>VALE DO RIO PARDO</t>
  </si>
  <si>
    <t>CELEIRO</t>
  </si>
  <si>
    <t>RIO DA VÁRZEA</t>
  </si>
  <si>
    <t>ALTO JACUÍ</t>
  </si>
  <si>
    <t>MISSÕES</t>
  </si>
  <si>
    <t>VALE DO JAGUARÍ</t>
  </si>
  <si>
    <t>JACUÍ CENTRO</t>
  </si>
  <si>
    <t>HORTÊNSIAS</t>
  </si>
  <si>
    <t>PARANHANA ENCOSTA DA SERRA</t>
  </si>
  <si>
    <t>MANUFATURA BRASIL LTDA</t>
  </si>
  <si>
    <t>24/1601-0000803-9</t>
  </si>
  <si>
    <t>INOVA FLLEX INDÚSTRIA DE PAPÉIS PERSONALIZADOS LTDA</t>
  </si>
  <si>
    <t>25/1601-0000759-3</t>
  </si>
  <si>
    <t>PSA INDUSTRIAL DE PAPEL S.A. (FLAMINGO PAPÉIS)</t>
  </si>
  <si>
    <t>25/1601-0000833-6</t>
  </si>
  <si>
    <t>MÓVEIS KRETSCHMAR LTDA</t>
  </si>
  <si>
    <t>25/1601-0000506-0</t>
  </si>
  <si>
    <t>REDOL ALIMENTOS LTDA</t>
  </si>
  <si>
    <t>24/1601-0000609-5</t>
  </si>
  <si>
    <t>COOPERATIVA AGROINDUSTRIAL NOVA ALIANÇA LTDA</t>
  </si>
  <si>
    <t>25/1601-0000822-0</t>
  </si>
  <si>
    <t>REIFLEX INDÚSTRIA E COMÉRCIO DE MÓVEIS LTDA</t>
  </si>
  <si>
    <t>25/1601-0000643-0</t>
  </si>
  <si>
    <t>FCC CIÊNCIA DOS MATERIAIS LTDA</t>
  </si>
  <si>
    <t>25/1601-0000374-1</t>
  </si>
  <si>
    <t>TABONE INDÚSTRIA E COMÉRCIO DE PLÁSTICOS LTDA</t>
  </si>
  <si>
    <t>24/1601-0000544-7</t>
  </si>
  <si>
    <t>BULL TERMOISOLANTES LTDA</t>
  </si>
  <si>
    <t>24/1601-0000288-0</t>
  </si>
  <si>
    <t>INDÚSTRIA E COMÉRCIO DE PRODUTOS DE LIMPEZA GIRANDO SOL LTDA</t>
  </si>
  <si>
    <t>24/1601-0000242-1</t>
  </si>
  <si>
    <t>MOINHO GALÓPOLIS S.A</t>
  </si>
  <si>
    <t>25/1601-0000463-2</t>
  </si>
  <si>
    <t>MOINHO TRÊS LTDA</t>
  </si>
  <si>
    <t>25/1601-0000656-2</t>
  </si>
  <si>
    <t>CAFÉ DO MERCADO – COMÉRCIO DE CAFÉS LTDA</t>
  </si>
  <si>
    <t>24/1601-0000777-6</t>
  </si>
  <si>
    <t>BBS INDUSTRIAL HIDRÁULICOS LTDA</t>
  </si>
  <si>
    <t>25/1601-0000701-1</t>
  </si>
  <si>
    <t>GERAPLASTIC INDÚSTRIA E COMÉRCIO DE PEÇAS PLÁSTICAS LTDA</t>
  </si>
  <si>
    <t>24/1601-0000254-5</t>
  </si>
  <si>
    <t>DISPROGEL INDÚSTRIA DE PRODUTOS DE HIGIENE PESSOAL LTDA</t>
  </si>
  <si>
    <t>25/1601-0000607-4</t>
  </si>
  <si>
    <t>FRUKI BEBIDAS S.A</t>
  </si>
  <si>
    <t>24/1601-0000420-3</t>
  </si>
  <si>
    <t>SS INDÚSTRIA METALÚRGICA DE TELAS LTDA</t>
  </si>
  <si>
    <t>25/1601-0000654-6</t>
  </si>
  <si>
    <t>GOIASMINAS INDÚSTRIA DE LATICÍNIOS LTDA</t>
  </si>
  <si>
    <t>24/1601-0000144-1</t>
  </si>
  <si>
    <t>Arquivado</t>
  </si>
  <si>
    <t>sem comprovação de empregos</t>
  </si>
  <si>
    <t>STEEL-X INDÚSTRIA DE EXPOSITORES E MOBILIÁRIO LTDA.</t>
  </si>
  <si>
    <t>25/1601-0000272-9</t>
  </si>
  <si>
    <t>MOINHO ESTRELA LTDA.</t>
  </si>
  <si>
    <t>25/1601-0000501-9</t>
  </si>
  <si>
    <t>INDÚSTRIA DE ARTEFATOS DE BORRACHA ESTRELA LTDA.</t>
  </si>
  <si>
    <t>25/1601-0000584-1</t>
  </si>
  <si>
    <t>INDÚSTRIA DE ALIMENTOS PETRY LTDA.</t>
  </si>
  <si>
    <t>25/1601-0000631-7</t>
  </si>
  <si>
    <t>Financiamento</t>
  </si>
  <si>
    <t>24/1601-0000773-3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</si>
</sst>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416]mmmm\-yy;@"/>
  </numFmts>
  <fonts count="9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color indexed="8"/>
      <name val="Calibri"/>
      <family val="2"/>
    </font>
    <font>
      <sz val="10"/>
      <color rgb="FF000000"/>
      <name val="Arial"/>
      <family val="2"/>
      <charset val="1"/>
    </font>
    <font>
      <b/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Aptos"/>
      <charset val="1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  <fill>
      <patternFill patternType="solid">
        <fgColor rgb="FFDCE6F1"/>
        <bgColor rgb="FFDCE6F1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left" vertical="center" wrapText="1"/>
    </xf>
    <xf numFmtId="43" fontId="5" fillId="0" borderId="0" xfId="1" applyFont="1" applyFill="1"/>
    <xf numFmtId="43" fontId="0" fillId="0" borderId="0" xfId="1" applyFont="1" applyFill="1"/>
    <xf numFmtId="4" fontId="5" fillId="0" borderId="0" xfId="1" applyNumberFormat="1" applyFont="1" applyFill="1"/>
    <xf numFmtId="4" fontId="0" fillId="0" borderId="0" xfId="1" applyNumberFormat="1" applyFont="1" applyFill="1"/>
    <xf numFmtId="43" fontId="5" fillId="0" borderId="0" xfId="1" applyFont="1" applyFill="1" applyBorder="1"/>
    <xf numFmtId="43" fontId="0" fillId="0" borderId="0" xfId="1" applyFont="1" applyFill="1" applyBorder="1"/>
    <xf numFmtId="4" fontId="5" fillId="0" borderId="0" xfId="1" applyNumberFormat="1" applyFont="1" applyFill="1" applyBorder="1"/>
    <xf numFmtId="0" fontId="1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  <xf numFmtId="0" fontId="0" fillId="0" borderId="0" xfId="0" applyFill="1"/>
    <xf numFmtId="14" fontId="0" fillId="0" borderId="0" xfId="0" applyNumberFormat="1" applyFill="1"/>
    <xf numFmtId="4" fontId="0" fillId="0" borderId="0" xfId="0" applyNumberFormat="1" applyFill="1"/>
    <xf numFmtId="10" fontId="0" fillId="0" borderId="0" xfId="0" applyNumberFormat="1" applyFill="1"/>
    <xf numFmtId="164" fontId="0" fillId="0" borderId="0" xfId="0" applyNumberFormat="1" applyFill="1"/>
    <xf numFmtId="0" fontId="0" fillId="0" borderId="0" xfId="0" applyFill="1" applyBorder="1"/>
    <xf numFmtId="0" fontId="5" fillId="0" borderId="3" xfId="0" applyFont="1" applyFill="1" applyBorder="1"/>
    <xf numFmtId="0" fontId="5" fillId="0" borderId="0" xfId="0" applyFont="1" applyFill="1"/>
    <xf numFmtId="0" fontId="5" fillId="0" borderId="0" xfId="0" applyFont="1" applyFill="1" applyBorder="1"/>
    <xf numFmtId="0" fontId="0" fillId="0" borderId="3" xfId="0" applyFill="1" applyBorder="1"/>
    <xf numFmtId="14" fontId="0" fillId="0" borderId="0" xfId="0" applyNumberFormat="1" applyFill="1" applyBorder="1"/>
    <xf numFmtId="4" fontId="0" fillId="0" borderId="0" xfId="0" applyNumberFormat="1" applyFill="1" applyBorder="1"/>
    <xf numFmtId="10" fontId="0" fillId="0" borderId="0" xfId="0" applyNumberFormat="1" applyFill="1" applyBorder="1"/>
    <xf numFmtId="164" fontId="0" fillId="0" borderId="0" xfId="0" applyNumberFormat="1" applyFill="1" applyBorder="1"/>
    <xf numFmtId="17" fontId="5" fillId="0" borderId="0" xfId="0" applyNumberFormat="1" applyFont="1" applyFill="1"/>
    <xf numFmtId="0" fontId="7" fillId="0" borderId="0" xfId="0" applyFont="1" applyFill="1"/>
    <xf numFmtId="14" fontId="5" fillId="0" borderId="0" xfId="0" applyNumberFormat="1" applyFont="1" applyFill="1"/>
    <xf numFmtId="10" fontId="5" fillId="0" borderId="0" xfId="0" applyNumberFormat="1" applyFont="1" applyFill="1"/>
    <xf numFmtId="14" fontId="5" fillId="0" borderId="0" xfId="0" applyNumberFormat="1" applyFont="1" applyFill="1" applyBorder="1"/>
    <xf numFmtId="10" fontId="5" fillId="0" borderId="0" xfId="0" applyNumberFormat="1" applyFont="1" applyFill="1" applyBorder="1"/>
    <xf numFmtId="17" fontId="5" fillId="0" borderId="0" xfId="0" applyNumberFormat="1" applyFont="1" applyFill="1" applyBorder="1"/>
    <xf numFmtId="4" fontId="5" fillId="0" borderId="0" xfId="0" applyNumberFormat="1" applyFont="1" applyFill="1"/>
    <xf numFmtId="164" fontId="5" fillId="0" borderId="0" xfId="0" applyNumberFormat="1" applyFont="1" applyFill="1"/>
    <xf numFmtId="14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17" fontId="5" fillId="0" borderId="3" xfId="0" applyNumberFormat="1" applyFont="1" applyFill="1" applyBorder="1"/>
    <xf numFmtId="164" fontId="0" fillId="0" borderId="3" xfId="0" applyNumberFormat="1" applyFill="1" applyBorder="1"/>
    <xf numFmtId="14" fontId="0" fillId="0" borderId="0" xfId="0" applyNumberForma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5" fillId="0" borderId="4" xfId="0" applyFont="1" applyFill="1" applyBorder="1"/>
    <xf numFmtId="14" fontId="5" fillId="0" borderId="3" xfId="0" applyNumberFormat="1" applyFont="1" applyFill="1" applyBorder="1"/>
    <xf numFmtId="4" fontId="5" fillId="0" borderId="3" xfId="0" applyNumberFormat="1" applyFont="1" applyFill="1" applyBorder="1"/>
    <xf numFmtId="0" fontId="5" fillId="0" borderId="5" xfId="0" applyFont="1" applyFill="1" applyBorder="1"/>
    <xf numFmtId="0" fontId="0" fillId="0" borderId="5" xfId="0" applyFill="1" applyBorder="1"/>
    <xf numFmtId="10" fontId="5" fillId="0" borderId="3" xfId="0" applyNumberFormat="1" applyFont="1" applyFill="1" applyBorder="1"/>
    <xf numFmtId="164" fontId="5" fillId="0" borderId="3" xfId="0" applyNumberFormat="1" applyFont="1" applyFill="1" applyBorder="1"/>
    <xf numFmtId="0" fontId="8" fillId="0" borderId="0" xfId="0" applyFont="1" applyFill="1"/>
    <xf numFmtId="14" fontId="8" fillId="0" borderId="0" xfId="0" applyNumberFormat="1" applyFont="1" applyFill="1"/>
    <xf numFmtId="4" fontId="8" fillId="0" borderId="0" xfId="0" applyNumberFormat="1" applyFont="1" applyFill="1"/>
    <xf numFmtId="0" fontId="8" fillId="0" borderId="0" xfId="0" applyFont="1" applyFill="1" applyBorder="1"/>
    <xf numFmtId="0" fontId="8" fillId="0" borderId="6" xfId="0" applyFont="1" applyFill="1" applyBorder="1"/>
    <xf numFmtId="0" fontId="8" fillId="2" borderId="0" xfId="0" applyFont="1" applyFill="1"/>
    <xf numFmtId="14" fontId="8" fillId="2" borderId="0" xfId="0" applyNumberFormat="1" applyFont="1" applyFill="1"/>
    <xf numFmtId="0" fontId="8" fillId="3" borderId="0" xfId="0" applyFont="1" applyFill="1"/>
    <xf numFmtId="14" fontId="8" fillId="3" borderId="0" xfId="0" applyNumberFormat="1" applyFont="1" applyFill="1"/>
    <xf numFmtId="4" fontId="8" fillId="2" borderId="0" xfId="0" applyNumberFormat="1" applyFont="1" applyFill="1"/>
    <xf numFmtId="4" fontId="8" fillId="3" borderId="0" xfId="0" applyNumberFormat="1" applyFont="1" applyFill="1"/>
  </cellXfs>
  <cellStyles count="2">
    <cellStyle name="Normal" xfId="0" builtinId="0"/>
    <cellStyle name="Vírgula" xfId="1" builtinId="3"/>
  </cellStyles>
  <dxfs count="3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22" formatCode="mmm/yy"/>
      <fill>
        <patternFill patternType="none">
          <fgColor indexed="64"/>
          <bgColor indexed="65"/>
        </patternFill>
      </fill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9" formatCode="dd/mm/yyyy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ouglas Santana Chacon" id="{2D5C2FB9-1885-4A0C-8C50-14F99AB2A2A8}" userId="S::douglas-chacon@sedec.rs.gov.br::63d44841-8303-49db-81ea-239c2bcf2eb4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321AAF-8576-4D86-A557-13C078ADC685}" name="Tabela1" displayName="Tabela1" ref="A1:AG850" totalsRowShown="0" headerRowDxfId="35" dataDxfId="33" headerRowBorderDxfId="34">
  <autoFilter ref="A1:AG850" xr:uid="{66321AAF-8576-4D86-A557-13C078ADC685}"/>
  <tableColumns count="33">
    <tableColumn id="1" xr3:uid="{2F9FD025-52FE-48DA-AF63-517370D1AE97}" name="Empresa" dataDxfId="32"/>
    <tableColumn id="2" xr3:uid="{24A8D32D-EC3C-4DDF-8DF1-483C92BA98EC}" name="Processo" dataDxfId="31"/>
    <tableColumn id="3" xr3:uid="{614F4C36-3F5F-409A-8EDA-FE30E8871497}" name="#" dataDxfId="30"/>
    <tableColumn id="4" xr3:uid="{60ACB6B3-597D-4FDB-8CB9-BF46CA249F6C}" name="Modalidade" dataDxfId="29"/>
    <tableColumn id="5" xr3:uid="{23FB63B3-1E9E-4AD0-95FE-3B30191F26C3}" name="Tipo_Investimento" dataDxfId="28"/>
    <tableColumn id="6" xr3:uid="{A22786EE-10F0-47D8-85F3-E3E30AE2450D}" name="Ano" dataDxfId="27"/>
    <tableColumn id="7" xr3:uid="{303F35D0-AC75-4211-8066-05C278823735}" name="Porte" dataDxfId="26"/>
    <tableColumn id="8" xr3:uid="{7E27FA05-3DCF-4382-AA37-879CAFC4DE10}" name="Categoria" dataDxfId="25"/>
    <tableColumn id="9" xr3:uid="{43183C7D-27AD-49FF-A75F-9E652D6A638B}" name="Data_Publicacao_Parecer" dataDxfId="24"/>
    <tableColumn id="10" xr3:uid="{2276EBE7-8B4F-49DE-9BB5-D185B39739D8}" name="Valor_Previsto_(R$)" dataDxfId="23"/>
    <tableColumn id="11" xr3:uid="{00E4300E-EC90-4D54-8998-DF48F665A8D7}" name="Montante_Aprovado" dataDxfId="22"/>
    <tableColumn id="12" xr3:uid="{EBABB7C0-DE37-4BDE-AD7F-A8A9F3B800C6}" name="Valor_Comprovado_UIFRS" dataDxfId="21"/>
    <tableColumn id="13" xr3:uid="{C55CF9CF-6693-48AA-B5D7-7BD144093956}" name="Valor_Comprovado" dataDxfId="20"/>
    <tableColumn id="14" xr3:uid="{BE2B56B2-42B3-4EB7-833A-FD845CC23197}" name="Vistoria_Realizada" dataDxfId="19"/>
    <tableColumn id="15" xr3:uid="{6AD1620B-E820-4A53-9FCD-7A1B67FA10F3}" name="Data_Vistoria" dataDxfId="18"/>
    <tableColumn id="16" xr3:uid="{AB7497BD-20C3-472C-BC33-A0B5C4F87759}" name="Empregos_Previstos" dataDxfId="17"/>
    <tableColumn id="17" xr3:uid="{BD2382AF-C61D-44DE-8378-0BAE19AE8D60}" name="Empregos_Regularidade" dataDxfId="16"/>
    <tableColumn id="18" xr3:uid="{C5F73134-9CDD-4C9A-856A-47899BF08F86}" name="Empregos_Finais" dataDxfId="15"/>
    <tableColumn id="19" xr3:uid="{96EB7C81-8A55-4F01-B4B8-53733A0DE8C8}" name="Empregos_Gerados" dataDxfId="14"/>
    <tableColumn id="20" xr3:uid="{4E4B3775-500D-4D0F-A47F-4E81EF8B8C70}" name="Data_Atualizacao_Empregos" dataDxfId="13"/>
    <tableColumn id="21" xr3:uid="{3832F7AF-0472-47B1-AE3E-B337F9A09088}" name="Município" dataDxfId="12"/>
    <tableColumn id="22" xr3:uid="{F7F3C9FF-DD05-487C-8A59-B6B20F889D00}" name="Corede" dataDxfId="11"/>
    <tableColumn id="23" xr3:uid="{24E5A599-589D-4B37-A6B3-EC6BB0E9695B}" name="Pontuação_FUNDOPEM" dataDxfId="10"/>
    <tableColumn id="24" xr3:uid="{61858944-E10B-4A88-9C79-CAA3621C2639}" name="Pontuação_INTEGRAR" dataDxfId="9"/>
    <tableColumn id="25" xr3:uid="{F19E8B8E-29CD-45B2-972C-6CB02B320607}" name="Data_Final_Fruicao" dataDxfId="8"/>
    <tableColumn id="26" xr3:uid="{5982602A-5E7C-4013-8866-5075D7F1EE17}" name="Situação" dataDxfId="7"/>
    <tableColumn id="27" xr3:uid="{C914330A-3D21-4895-9DF2-0AC3EB12565F}" name="year" dataDxfId="6"/>
    <tableColumn id="28" xr3:uid="{84C1657C-D87E-4156-B7CF-B190230040A6}" name="mouth" dataDxfId="5"/>
    <tableColumn id="29" xr3:uid="{3E456D41-AA4B-47A9-87AB-6C9B3D31FB81}" name="day" dataDxfId="4"/>
    <tableColumn id="30" xr3:uid="{6631E2C0-708C-4182-99A8-B6D2F2E56EDE}" name="mapa_ajustado" dataDxfId="3"/>
    <tableColumn id="31" xr3:uid="{FEB2495B-C72B-4DB6-AC8E-0740AAC4C1F6}" name="municipio" dataDxfId="2"/>
    <tableColumn id="32" xr3:uid="{17822E74-16AB-4D39-BD1A-258A31B41B35}" name="latitude" dataDxfId="1"/>
    <tableColumn id="33" xr3:uid="{3CEC8B55-A1E7-494E-9E0F-26E74B968828}" name="longitude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Y208" dT="2026-02-04T17:55:53.93" personId="{2D5C2FB9-1885-4A0C-8C50-14F99AB2A2A8}" id="{D718532E-37B3-4775-8D0F-6B3FB784D069}">
    <text>PARECER Nº 060/2024 - DOE 02/07/2024</text>
  </threadedComment>
  <threadedComment ref="W249" dT="2026-01-27T19:37:28.59" personId="{2D5C2FB9-1885-4A0C-8C50-14F99AB2A2A8}" id="{09C1723D-58AE-4A6E-B285-CFE9415502DD}">
    <text>Parecer 012/2024</text>
  </threadedComment>
  <threadedComment ref="Y249" dT="2026-01-27T19:39:21.75" personId="{2D5C2FB9-1885-4A0C-8C50-14F99AB2A2A8}" id="{DE668DE9-9B81-420C-BB22-F65D16EF73C5}">
    <text>Parecer 110/2022</text>
  </threadedComment>
  <threadedComment ref="W250" dT="2026-01-27T19:36:13.41" personId="{2D5C2FB9-1885-4A0C-8C50-14F99AB2A2A8}" id="{62FD0F40-FE8E-4BDD-8CF0-9C8409439628}">
    <text>Parecer 013/2024</text>
  </threadedComment>
  <threadedComment ref="Y333" dT="2026-01-30T20:51:44.24" personId="{2D5C2FB9-1885-4A0C-8C50-14F99AB2A2A8}" id="{4E8219E8-E3B4-4FA7-96F7-A8D00C92A8E4}">
    <text>Apostila</text>
  </threadedComment>
  <threadedComment ref="Y346" dT="2026-01-27T13:07:43.75" personId="{2D5C2FB9-1885-4A0C-8C50-14F99AB2A2A8}" id="{BF20CE48-2F3E-477C-B1E4-5D0D58CFC6A9}">
    <text>Apostila DOE 24/01/2024</text>
  </threadedComment>
  <threadedComment ref="A562" dT="2026-01-27T14:07:32.76" personId="{2D5C2FB9-1885-4A0C-8C50-14F99AB2A2A8}" id="{A674668C-3E2F-4BF3-9DFE-791ECD361EBF}">
    <text>ARQUIVADO</text>
  </threadedComment>
  <threadedComment ref="Y586" dT="2026-02-04T17:15:01.35" personId="{2D5C2FB9-1885-4A0C-8C50-14F99AB2A2A8}" id="{89ADED68-9DEA-444D-BF98-ED84C57858B5}">
    <text>PARECER Nº 046/2024 - DOE 04/04/2024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50"/>
  <sheetViews>
    <sheetView tabSelected="1" topLeftCell="A821" workbookViewId="0">
      <pane xSplit="1" topLeftCell="B1" activePane="topRight" state="frozen"/>
      <selection pane="topRight" activeCell="P851" sqref="P851"/>
    </sheetView>
  </sheetViews>
  <sheetFormatPr defaultColWidth="9.140625" defaultRowHeight="15" customHeight="1" x14ac:dyDescent="0.25"/>
  <cols>
    <col min="1" max="1" width="68.7109375" style="12" customWidth="1"/>
    <col min="2" max="2" width="20.7109375" style="12" customWidth="1"/>
    <col min="3" max="3" width="7.140625" style="12" customWidth="1"/>
    <col min="4" max="4" width="16.42578125" style="12" customWidth="1"/>
    <col min="5" max="5" width="34.140625" style="12" customWidth="1"/>
    <col min="6" max="6" width="8.85546875" style="12" bestFit="1" customWidth="1"/>
    <col min="7" max="7" width="9" style="12" customWidth="1"/>
    <col min="8" max="8" width="41.140625" style="12" customWidth="1"/>
    <col min="9" max="9" width="25.28515625" style="12" customWidth="1"/>
    <col min="10" max="10" width="20.7109375" style="14" customWidth="1"/>
    <col min="11" max="11" width="25.5703125" style="15" customWidth="1"/>
    <col min="12" max="12" width="26.28515625" style="14" customWidth="1"/>
    <col min="13" max="13" width="23.140625" style="14" customWidth="1"/>
    <col min="14" max="14" width="19.42578125" style="14" customWidth="1"/>
    <col min="15" max="15" width="15.7109375" style="13" customWidth="1"/>
    <col min="16" max="16" width="21" style="12" customWidth="1"/>
    <col min="17" max="18" width="24.5703125" style="12" customWidth="1"/>
    <col min="19" max="19" width="20.28515625" style="12" customWidth="1"/>
    <col min="20" max="20" width="28" style="16" customWidth="1"/>
    <col min="21" max="21" width="26.28515625" style="12" customWidth="1"/>
    <col min="22" max="22" width="18.5703125" style="12" customWidth="1"/>
    <col min="23" max="23" width="25" style="12" customWidth="1"/>
    <col min="24" max="24" width="22.42578125" style="12" customWidth="1"/>
    <col min="25" max="25" width="19.85546875" style="16" customWidth="1"/>
    <col min="26" max="26" width="10.5703125" style="12" customWidth="1"/>
    <col min="27" max="27" width="11.28515625" style="12" customWidth="1"/>
    <col min="28" max="28" width="9" style="12" customWidth="1"/>
    <col min="29" max="29" width="6.28515625" style="12" customWidth="1"/>
    <col min="30" max="30" width="17.42578125" style="12" customWidth="1"/>
    <col min="31" max="31" width="12" style="12" customWidth="1"/>
    <col min="32" max="32" width="10.7109375" style="12" customWidth="1"/>
    <col min="33" max="33" width="11.7109375" style="12" customWidth="1"/>
    <col min="34" max="16384" width="9.140625" style="12"/>
  </cols>
  <sheetData>
    <row r="1" spans="1:33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0" t="s">
        <v>20</v>
      </c>
      <c r="V1" s="10" t="s">
        <v>21</v>
      </c>
      <c r="W1" s="10" t="s">
        <v>22</v>
      </c>
      <c r="X1" s="10" t="s">
        <v>23</v>
      </c>
      <c r="Y1" s="11" t="s">
        <v>24</v>
      </c>
      <c r="Z1" s="10" t="s">
        <v>25</v>
      </c>
      <c r="AA1" s="10" t="s">
        <v>26</v>
      </c>
      <c r="AB1" s="10" t="s">
        <v>27</v>
      </c>
      <c r="AC1" s="10" t="s">
        <v>28</v>
      </c>
      <c r="AD1" s="10" t="s">
        <v>29</v>
      </c>
      <c r="AE1" s="10" t="s">
        <v>30</v>
      </c>
      <c r="AF1" s="10" t="s">
        <v>31</v>
      </c>
      <c r="AG1" s="10" t="s">
        <v>32</v>
      </c>
    </row>
    <row r="2" spans="1:33" x14ac:dyDescent="0.25">
      <c r="A2" s="12" t="s">
        <v>1304</v>
      </c>
      <c r="B2" s="12" t="s">
        <v>1305</v>
      </c>
      <c r="F2" s="12">
        <v>2011</v>
      </c>
      <c r="G2" s="12" t="s">
        <v>65</v>
      </c>
      <c r="H2" s="12" t="s">
        <v>100</v>
      </c>
      <c r="I2" s="13">
        <v>40855</v>
      </c>
      <c r="J2" s="14">
        <v>636194.00599999994</v>
      </c>
      <c r="M2" s="14">
        <v>446282.04460000002</v>
      </c>
      <c r="P2" s="12">
        <v>20</v>
      </c>
      <c r="Q2" s="12">
        <v>51</v>
      </c>
      <c r="R2" s="12">
        <v>48</v>
      </c>
      <c r="S2" s="12">
        <v>0</v>
      </c>
      <c r="T2" s="16" t="s">
        <v>1006</v>
      </c>
      <c r="U2" s="12" t="s">
        <v>307</v>
      </c>
      <c r="V2" s="12" t="s">
        <v>308</v>
      </c>
      <c r="W2" s="12">
        <v>35</v>
      </c>
      <c r="X2" s="12">
        <v>46.2</v>
      </c>
      <c r="Y2" s="26"/>
      <c r="Z2" s="12" t="s">
        <v>96</v>
      </c>
      <c r="AA2" s="12">
        <f>YEAR(Tabela1[[#This Row],[Data_Publicacao_Parecer]])</f>
        <v>2011</v>
      </c>
      <c r="AB2" s="12">
        <f>MONTH(Tabela1[[#This Row],[Data_Publicacao_Parecer]])</f>
        <v>11</v>
      </c>
      <c r="AC2" s="12">
        <f>DAY(Tabela1[[#This Row],[Data_Publicacao_Parecer]])</f>
        <v>8</v>
      </c>
      <c r="AF2" s="12">
        <v>-27.942</v>
      </c>
      <c r="AG2" s="12">
        <v>-52.923085</v>
      </c>
    </row>
    <row r="3" spans="1:33" x14ac:dyDescent="0.25">
      <c r="A3" s="12" t="s">
        <v>317</v>
      </c>
      <c r="B3" s="12" t="s">
        <v>318</v>
      </c>
      <c r="C3" s="12" t="s">
        <v>75</v>
      </c>
      <c r="F3" s="12">
        <v>2011</v>
      </c>
      <c r="G3" s="12" t="s">
        <v>37</v>
      </c>
      <c r="H3" s="12" t="s">
        <v>83</v>
      </c>
      <c r="I3" s="13">
        <v>41176</v>
      </c>
      <c r="J3" s="14">
        <v>39172392.529200003</v>
      </c>
      <c r="M3" s="14">
        <v>32846656.296999998</v>
      </c>
      <c r="P3" s="12">
        <v>58</v>
      </c>
      <c r="Q3" s="12">
        <v>77</v>
      </c>
      <c r="R3" s="12">
        <v>153</v>
      </c>
      <c r="T3" s="16" t="s">
        <v>319</v>
      </c>
      <c r="U3" s="12" t="s">
        <v>320</v>
      </c>
      <c r="V3" s="12" t="s">
        <v>321</v>
      </c>
      <c r="W3" s="12">
        <v>70</v>
      </c>
      <c r="X3" s="12">
        <v>38.9</v>
      </c>
      <c r="Y3" s="26"/>
      <c r="Z3" s="12" t="s">
        <v>96</v>
      </c>
      <c r="AA3" s="12">
        <f>YEAR(Tabela1[[#This Row],[Data_Publicacao_Parecer]])</f>
        <v>2012</v>
      </c>
      <c r="AB3" s="12">
        <f>MONTH(Tabela1[[#This Row],[Data_Publicacao_Parecer]])</f>
        <v>9</v>
      </c>
      <c r="AC3" s="12">
        <f>DAY(Tabela1[[#This Row],[Data_Publicacao_Parecer]])</f>
        <v>24</v>
      </c>
      <c r="AF3" s="12">
        <v>-28.313182999999999</v>
      </c>
      <c r="AG3" s="12">
        <v>-51.183593000000002</v>
      </c>
    </row>
    <row r="4" spans="1:33" x14ac:dyDescent="0.25">
      <c r="A4" s="12" t="s">
        <v>704</v>
      </c>
      <c r="B4" s="12" t="s">
        <v>705</v>
      </c>
      <c r="C4" s="12" t="s">
        <v>75</v>
      </c>
      <c r="F4" s="12">
        <v>2011</v>
      </c>
      <c r="G4" s="12" t="s">
        <v>82</v>
      </c>
      <c r="H4" s="12" t="s">
        <v>53</v>
      </c>
      <c r="I4" s="13">
        <v>41178</v>
      </c>
      <c r="J4" s="14">
        <v>48799802.535400003</v>
      </c>
      <c r="M4" s="14">
        <v>48799802.535400003</v>
      </c>
      <c r="P4" s="12">
        <v>26</v>
      </c>
      <c r="Q4" s="12">
        <v>245</v>
      </c>
      <c r="R4" s="12">
        <v>323</v>
      </c>
      <c r="S4" s="12">
        <v>0</v>
      </c>
      <c r="T4" s="16" t="s">
        <v>319</v>
      </c>
      <c r="U4" s="12" t="s">
        <v>232</v>
      </c>
      <c r="V4" s="12" t="s">
        <v>156</v>
      </c>
      <c r="W4" s="12">
        <v>35</v>
      </c>
      <c r="X4" s="12">
        <v>40.200000000000003</v>
      </c>
      <c r="Y4" s="26"/>
      <c r="Z4" s="12" t="s">
        <v>96</v>
      </c>
      <c r="AA4" s="12">
        <f>YEAR(Tabela1[[#This Row],[Data_Publicacao_Parecer]])</f>
        <v>2012</v>
      </c>
      <c r="AB4" s="12">
        <f>MONTH(Tabela1[[#This Row],[Data_Publicacao_Parecer]])</f>
        <v>9</v>
      </c>
      <c r="AC4" s="12">
        <f>DAY(Tabela1[[#This Row],[Data_Publicacao_Parecer]])</f>
        <v>26</v>
      </c>
      <c r="AF4" s="12">
        <v>-29.941319</v>
      </c>
      <c r="AG4" s="12">
        <v>-50.986891</v>
      </c>
    </row>
    <row r="5" spans="1:33" x14ac:dyDescent="0.25">
      <c r="A5" s="12" t="s">
        <v>1577</v>
      </c>
      <c r="B5" s="12" t="s">
        <v>1578</v>
      </c>
      <c r="F5" s="12">
        <v>2011</v>
      </c>
      <c r="G5" s="12" t="s">
        <v>65</v>
      </c>
      <c r="H5" s="12" t="s">
        <v>128</v>
      </c>
      <c r="I5" s="13">
        <v>41178</v>
      </c>
      <c r="J5" s="14">
        <v>7287954.2039780002</v>
      </c>
      <c r="M5" s="14">
        <v>6370038.2242000001</v>
      </c>
      <c r="P5" s="12">
        <v>80</v>
      </c>
      <c r="Q5" s="12">
        <v>20</v>
      </c>
      <c r="R5" s="12">
        <v>45</v>
      </c>
      <c r="S5" s="12">
        <v>0</v>
      </c>
      <c r="T5" s="16" t="s">
        <v>1006</v>
      </c>
      <c r="U5" s="12" t="s">
        <v>91</v>
      </c>
      <c r="V5" s="12" t="s">
        <v>92</v>
      </c>
      <c r="W5" s="12">
        <v>80</v>
      </c>
      <c r="X5" s="12">
        <v>54.2</v>
      </c>
      <c r="Y5" s="26"/>
      <c r="Z5" s="12" t="s">
        <v>43</v>
      </c>
      <c r="AA5" s="12">
        <f>YEAR(Tabela1[[#This Row],[Data_Publicacao_Parecer]])</f>
        <v>2012</v>
      </c>
      <c r="AB5" s="12">
        <f>MONTH(Tabela1[[#This Row],[Data_Publicacao_Parecer]])</f>
        <v>9</v>
      </c>
      <c r="AC5" s="12">
        <f>DAY(Tabela1[[#This Row],[Data_Publicacao_Parecer]])</f>
        <v>26</v>
      </c>
      <c r="AF5" s="12">
        <v>-28.746552000000001</v>
      </c>
      <c r="AG5" s="12">
        <v>-53.101095999999998</v>
      </c>
    </row>
    <row r="6" spans="1:33" x14ac:dyDescent="0.25">
      <c r="A6" s="12" t="s">
        <v>1456</v>
      </c>
      <c r="B6" s="12" t="s">
        <v>1457</v>
      </c>
      <c r="F6" s="12">
        <v>2011</v>
      </c>
      <c r="G6" s="12" t="s">
        <v>37</v>
      </c>
      <c r="H6" s="17" t="s">
        <v>154</v>
      </c>
      <c r="I6" s="13">
        <v>41180</v>
      </c>
      <c r="J6" s="14">
        <v>4976945.9278000006</v>
      </c>
      <c r="M6" s="14">
        <v>3734442.5762</v>
      </c>
      <c r="P6" s="12">
        <v>60</v>
      </c>
      <c r="Q6" s="12">
        <v>0</v>
      </c>
      <c r="R6" s="12">
        <v>23</v>
      </c>
      <c r="S6" s="12">
        <v>11</v>
      </c>
      <c r="T6" s="16" t="s">
        <v>319</v>
      </c>
      <c r="U6" s="12" t="s">
        <v>674</v>
      </c>
      <c r="V6" s="12" t="s">
        <v>170</v>
      </c>
      <c r="W6" s="12">
        <v>35</v>
      </c>
      <c r="X6" s="12">
        <v>59.7</v>
      </c>
      <c r="Y6" s="26"/>
      <c r="Z6" s="12" t="s">
        <v>96</v>
      </c>
      <c r="AA6" s="12">
        <f>YEAR(Tabela1[[#This Row],[Data_Publicacao_Parecer]])</f>
        <v>2012</v>
      </c>
      <c r="AB6" s="12">
        <f>MONTH(Tabela1[[#This Row],[Data_Publicacao_Parecer]])</f>
        <v>9</v>
      </c>
      <c r="AC6" s="12">
        <f>DAY(Tabela1[[#This Row],[Data_Publicacao_Parecer]])</f>
        <v>28</v>
      </c>
      <c r="AF6" s="12">
        <v>-29.619434999999999</v>
      </c>
      <c r="AG6" s="12">
        <v>-53.443919999999999</v>
      </c>
    </row>
    <row r="7" spans="1:33" x14ac:dyDescent="0.25">
      <c r="A7" s="12" t="s">
        <v>1596</v>
      </c>
      <c r="B7" s="12" t="s">
        <v>1597</v>
      </c>
      <c r="C7" s="12" t="s">
        <v>75</v>
      </c>
      <c r="F7" s="12">
        <v>2011</v>
      </c>
      <c r="G7" s="12" t="s">
        <v>37</v>
      </c>
      <c r="H7" s="18" t="s">
        <v>48</v>
      </c>
      <c r="I7" s="13">
        <v>41180</v>
      </c>
      <c r="J7" s="14">
        <v>6921561.5476000002</v>
      </c>
      <c r="M7" s="14">
        <v>5194634.7193999998</v>
      </c>
      <c r="P7" s="12">
        <v>150</v>
      </c>
      <c r="Q7" s="12">
        <v>3</v>
      </c>
      <c r="R7" s="12">
        <v>96</v>
      </c>
      <c r="S7" s="12">
        <v>0</v>
      </c>
      <c r="T7" s="16" t="s">
        <v>1006</v>
      </c>
      <c r="U7" s="12" t="s">
        <v>72</v>
      </c>
      <c r="V7" s="12" t="s">
        <v>67</v>
      </c>
      <c r="W7" s="12">
        <v>35</v>
      </c>
      <c r="X7" s="12">
        <v>34</v>
      </c>
      <c r="Y7" s="26"/>
      <c r="Z7" s="12" t="s">
        <v>96</v>
      </c>
      <c r="AA7" s="12">
        <f>YEAR(Tabela1[[#This Row],[Data_Publicacao_Parecer]])</f>
        <v>2012</v>
      </c>
      <c r="AB7" s="12">
        <f>MONTH(Tabela1[[#This Row],[Data_Publicacao_Parecer]])</f>
        <v>9</v>
      </c>
      <c r="AC7" s="12">
        <f>DAY(Tabela1[[#This Row],[Data_Publicacao_Parecer]])</f>
        <v>28</v>
      </c>
      <c r="AF7" s="12">
        <v>-29.235140999999999</v>
      </c>
      <c r="AG7" s="12">
        <v>-51.870282000000003</v>
      </c>
    </row>
    <row r="8" spans="1:33" x14ac:dyDescent="0.25">
      <c r="A8" s="12" t="s">
        <v>665</v>
      </c>
      <c r="B8" s="12" t="s">
        <v>666</v>
      </c>
      <c r="C8" s="12" t="s">
        <v>75</v>
      </c>
      <c r="F8" s="12">
        <v>2011</v>
      </c>
      <c r="G8" s="12" t="s">
        <v>37</v>
      </c>
      <c r="H8" s="12" t="s">
        <v>105</v>
      </c>
      <c r="I8" s="13">
        <v>41185</v>
      </c>
      <c r="J8" s="14">
        <v>3594790.787</v>
      </c>
      <c r="M8" s="14">
        <v>3129845.4879999999</v>
      </c>
      <c r="P8" s="12">
        <v>39</v>
      </c>
      <c r="Q8" s="12">
        <v>261</v>
      </c>
      <c r="R8" s="12">
        <v>302</v>
      </c>
      <c r="S8" s="12">
        <v>0</v>
      </c>
      <c r="T8" s="16" t="s">
        <v>478</v>
      </c>
      <c r="U8" s="12" t="s">
        <v>124</v>
      </c>
      <c r="V8" s="12" t="s">
        <v>125</v>
      </c>
      <c r="W8" s="12">
        <v>70</v>
      </c>
      <c r="X8" s="12">
        <v>39.1</v>
      </c>
      <c r="Y8" s="26"/>
      <c r="Z8" s="12" t="s">
        <v>96</v>
      </c>
      <c r="AA8" s="12">
        <f>YEAR(Tabela1[[#This Row],[Data_Publicacao_Parecer]])</f>
        <v>2012</v>
      </c>
      <c r="AB8" s="12">
        <f>MONTH(Tabela1[[#This Row],[Data_Publicacao_Parecer]])</f>
        <v>10</v>
      </c>
      <c r="AC8" s="12">
        <f>DAY(Tabela1[[#This Row],[Data_Publicacao_Parecer]])</f>
        <v>3</v>
      </c>
      <c r="AF8" s="12">
        <v>-29.682414000000001</v>
      </c>
      <c r="AG8" s="12">
        <v>-51.467903</v>
      </c>
    </row>
    <row r="9" spans="1:33" x14ac:dyDescent="0.25">
      <c r="A9" s="12" t="s">
        <v>1036</v>
      </c>
      <c r="B9" s="12" t="s">
        <v>1037</v>
      </c>
      <c r="C9" s="12" t="s">
        <v>75</v>
      </c>
      <c r="F9" s="12">
        <v>2011</v>
      </c>
      <c r="G9" s="12" t="s">
        <v>37</v>
      </c>
      <c r="H9" s="12" t="s">
        <v>105</v>
      </c>
      <c r="I9" s="13">
        <v>41185</v>
      </c>
      <c r="J9" s="14">
        <v>8972186.8949999996</v>
      </c>
      <c r="M9" s="14">
        <v>7665364.5949999997</v>
      </c>
      <c r="P9" s="12">
        <v>38</v>
      </c>
      <c r="Q9" s="12">
        <v>156</v>
      </c>
      <c r="R9" s="12">
        <v>211</v>
      </c>
      <c r="S9" s="12">
        <v>72</v>
      </c>
      <c r="T9" s="16" t="s">
        <v>1006</v>
      </c>
      <c r="U9" s="12" t="s">
        <v>1038</v>
      </c>
      <c r="V9" s="12" t="s">
        <v>125</v>
      </c>
      <c r="W9" s="12">
        <v>70</v>
      </c>
      <c r="X9" s="12">
        <v>49.4</v>
      </c>
      <c r="Y9" s="26"/>
      <c r="Z9" s="12" t="s">
        <v>43</v>
      </c>
      <c r="AA9" s="12">
        <f>YEAR(Tabela1[[#This Row],[Data_Publicacao_Parecer]])</f>
        <v>2012</v>
      </c>
      <c r="AB9" s="12">
        <f>MONTH(Tabela1[[#This Row],[Data_Publicacao_Parecer]])</f>
        <v>10</v>
      </c>
      <c r="AC9" s="12">
        <f>DAY(Tabela1[[#This Row],[Data_Publicacao_Parecer]])</f>
        <v>3</v>
      </c>
      <c r="AF9" s="12">
        <v>-29.452703</v>
      </c>
      <c r="AG9" s="12">
        <v>-51.303185999999997</v>
      </c>
    </row>
    <row r="10" spans="1:33" x14ac:dyDescent="0.25">
      <c r="A10" s="12" t="s">
        <v>1299</v>
      </c>
      <c r="B10" s="12" t="s">
        <v>1300</v>
      </c>
      <c r="F10" s="12">
        <v>2011</v>
      </c>
      <c r="G10" s="12" t="s">
        <v>37</v>
      </c>
      <c r="H10" s="12" t="s">
        <v>241</v>
      </c>
      <c r="I10" s="13">
        <v>41185</v>
      </c>
      <c r="J10" s="14">
        <v>15737089.4548</v>
      </c>
      <c r="M10" s="14">
        <v>15053125.9802</v>
      </c>
      <c r="P10" s="12">
        <v>50</v>
      </c>
      <c r="Q10" s="12">
        <v>64</v>
      </c>
      <c r="R10" s="12">
        <v>92</v>
      </c>
      <c r="S10" s="12">
        <v>9</v>
      </c>
      <c r="T10" s="16" t="s">
        <v>1006</v>
      </c>
      <c r="U10" s="12" t="s">
        <v>363</v>
      </c>
      <c r="V10" s="12" t="s">
        <v>156</v>
      </c>
      <c r="W10" s="12">
        <v>70</v>
      </c>
      <c r="X10" s="12">
        <v>65.8</v>
      </c>
      <c r="Y10" s="26"/>
      <c r="Z10" s="12" t="s">
        <v>96</v>
      </c>
      <c r="AA10" s="12">
        <f>YEAR(Tabela1[[#This Row],[Data_Publicacao_Parecer]])</f>
        <v>2012</v>
      </c>
      <c r="AB10" s="12">
        <f>MONTH(Tabela1[[#This Row],[Data_Publicacao_Parecer]])</f>
        <v>10</v>
      </c>
      <c r="AC10" s="12">
        <f>DAY(Tabela1[[#This Row],[Data_Publicacao_Parecer]])</f>
        <v>3</v>
      </c>
      <c r="AF10" s="12">
        <v>-29.991399999999999</v>
      </c>
      <c r="AG10" s="12">
        <v>-51.080857000000002</v>
      </c>
    </row>
    <row r="11" spans="1:33" x14ac:dyDescent="0.25">
      <c r="A11" s="12" t="s">
        <v>1547</v>
      </c>
      <c r="B11" s="12" t="s">
        <v>1548</v>
      </c>
      <c r="C11" s="12" t="s">
        <v>75</v>
      </c>
      <c r="F11" s="12">
        <v>2011</v>
      </c>
      <c r="G11" s="12" t="s">
        <v>65</v>
      </c>
      <c r="H11" s="12" t="s">
        <v>105</v>
      </c>
      <c r="I11" s="13">
        <v>41185</v>
      </c>
      <c r="J11" s="14">
        <v>10817490.775</v>
      </c>
      <c r="M11" s="14">
        <v>6327371.2123999996</v>
      </c>
      <c r="P11" s="12">
        <v>70</v>
      </c>
      <c r="Q11" s="12">
        <v>30</v>
      </c>
      <c r="R11" s="12">
        <v>71</v>
      </c>
      <c r="S11" s="12">
        <v>64</v>
      </c>
      <c r="T11" s="16" t="s">
        <v>1006</v>
      </c>
      <c r="U11" s="12" t="s">
        <v>1418</v>
      </c>
      <c r="V11" s="12" t="s">
        <v>42</v>
      </c>
      <c r="W11" s="12">
        <v>70</v>
      </c>
      <c r="X11" s="12">
        <v>53.9</v>
      </c>
      <c r="Y11" s="26"/>
      <c r="Z11" s="12" t="s">
        <v>43</v>
      </c>
      <c r="AA11" s="12">
        <f>YEAR(Tabela1[[#This Row],[Data_Publicacao_Parecer]])</f>
        <v>2012</v>
      </c>
      <c r="AB11" s="12">
        <f>MONTH(Tabela1[[#This Row],[Data_Publicacao_Parecer]])</f>
        <v>10</v>
      </c>
      <c r="AC11" s="12">
        <f>DAY(Tabela1[[#This Row],[Data_Publicacao_Parecer]])</f>
        <v>3</v>
      </c>
      <c r="AF11" s="12">
        <v>-28.535852999999999</v>
      </c>
      <c r="AG11" s="12">
        <v>-52.148648000000001</v>
      </c>
    </row>
    <row r="12" spans="1:33" x14ac:dyDescent="0.25">
      <c r="A12" s="12" t="s">
        <v>539</v>
      </c>
      <c r="B12" s="12" t="s">
        <v>540</v>
      </c>
      <c r="F12" s="12">
        <v>2011</v>
      </c>
      <c r="G12" s="12" t="s">
        <v>65</v>
      </c>
      <c r="H12" s="12" t="s">
        <v>128</v>
      </c>
      <c r="I12" s="13">
        <v>41324</v>
      </c>
      <c r="J12" s="14">
        <v>4411203.0592</v>
      </c>
      <c r="M12" s="14">
        <v>3733730.0588000002</v>
      </c>
      <c r="P12" s="12">
        <v>25</v>
      </c>
      <c r="Q12" s="12">
        <v>70</v>
      </c>
      <c r="R12" s="12">
        <v>175</v>
      </c>
      <c r="S12" s="12">
        <v>0</v>
      </c>
      <c r="T12" s="16" t="s">
        <v>319</v>
      </c>
      <c r="U12" s="12" t="s">
        <v>363</v>
      </c>
      <c r="V12" s="12" t="s">
        <v>156</v>
      </c>
      <c r="W12" s="12">
        <v>50</v>
      </c>
      <c r="X12" s="12">
        <v>61.2</v>
      </c>
      <c r="Y12" s="26"/>
      <c r="Z12" s="12" t="s">
        <v>96</v>
      </c>
      <c r="AA12" s="12">
        <f>YEAR(Tabela1[[#This Row],[Data_Publicacao_Parecer]])</f>
        <v>2013</v>
      </c>
      <c r="AB12" s="12">
        <f>MONTH(Tabela1[[#This Row],[Data_Publicacao_Parecer]])</f>
        <v>2</v>
      </c>
      <c r="AC12" s="12">
        <f>DAY(Tabela1[[#This Row],[Data_Publicacao_Parecer]])</f>
        <v>19</v>
      </c>
      <c r="AF12" s="12">
        <v>-29.991399999999999</v>
      </c>
      <c r="AG12" s="12">
        <v>-51.080857000000002</v>
      </c>
    </row>
    <row r="13" spans="1:33" x14ac:dyDescent="0.25">
      <c r="A13" s="12" t="s">
        <v>1227</v>
      </c>
      <c r="B13" s="12" t="s">
        <v>1228</v>
      </c>
      <c r="C13" s="12" t="s">
        <v>75</v>
      </c>
      <c r="F13" s="12">
        <v>2012</v>
      </c>
      <c r="G13" s="12" t="s">
        <v>37</v>
      </c>
      <c r="H13" s="19" t="s">
        <v>48</v>
      </c>
      <c r="I13" s="13">
        <v>41324</v>
      </c>
      <c r="J13" s="14">
        <v>3169090.9572000001</v>
      </c>
      <c r="M13" s="14">
        <v>2984814.8273999998</v>
      </c>
      <c r="P13" s="12">
        <v>25</v>
      </c>
      <c r="Q13" s="12">
        <v>72</v>
      </c>
      <c r="R13" s="12">
        <v>126</v>
      </c>
      <c r="S13" s="12">
        <v>91</v>
      </c>
      <c r="T13" s="16" t="s">
        <v>1229</v>
      </c>
      <c r="U13" s="12" t="s">
        <v>1230</v>
      </c>
      <c r="V13" s="12" t="s">
        <v>254</v>
      </c>
      <c r="W13" s="12">
        <v>35</v>
      </c>
      <c r="X13" s="12">
        <v>44.3</v>
      </c>
      <c r="Y13" s="26"/>
      <c r="Z13" s="12" t="s">
        <v>96</v>
      </c>
      <c r="AA13" s="12">
        <f>YEAR(Tabela1[[#This Row],[Data_Publicacao_Parecer]])</f>
        <v>2013</v>
      </c>
      <c r="AB13" s="12">
        <f>MONTH(Tabela1[[#This Row],[Data_Publicacao_Parecer]])</f>
        <v>2</v>
      </c>
      <c r="AC13" s="12">
        <f>DAY(Tabela1[[#This Row],[Data_Publicacao_Parecer]])</f>
        <v>19</v>
      </c>
      <c r="AF13" s="12">
        <v>-28.209334999999999</v>
      </c>
      <c r="AG13" s="12">
        <v>-51.524814999999997</v>
      </c>
    </row>
    <row r="14" spans="1:33" x14ac:dyDescent="0.25">
      <c r="A14" s="12" t="s">
        <v>1411</v>
      </c>
      <c r="B14" s="12" t="s">
        <v>1412</v>
      </c>
      <c r="C14" s="12" t="s">
        <v>75</v>
      </c>
      <c r="F14" s="12">
        <v>2012</v>
      </c>
      <c r="G14" s="12" t="s">
        <v>82</v>
      </c>
      <c r="H14" s="19" t="s">
        <v>48</v>
      </c>
      <c r="I14" s="13">
        <v>41327</v>
      </c>
      <c r="J14" s="14">
        <v>10271713.2546</v>
      </c>
      <c r="M14" s="14">
        <v>8905608.5341999996</v>
      </c>
      <c r="P14" s="12">
        <v>70</v>
      </c>
      <c r="Q14" s="12">
        <v>95</v>
      </c>
      <c r="R14" s="12">
        <v>49</v>
      </c>
      <c r="S14" s="12">
        <v>0</v>
      </c>
      <c r="T14" s="16" t="s">
        <v>976</v>
      </c>
      <c r="U14" s="12" t="s">
        <v>66</v>
      </c>
      <c r="V14" s="12" t="s">
        <v>67</v>
      </c>
      <c r="W14" s="12">
        <v>90</v>
      </c>
      <c r="X14" s="12">
        <v>58.9</v>
      </c>
      <c r="Y14" s="26"/>
      <c r="Z14" s="12" t="s">
        <v>96</v>
      </c>
      <c r="AA14" s="12">
        <f>YEAR(Tabela1[[#This Row],[Data_Publicacao_Parecer]])</f>
        <v>2013</v>
      </c>
      <c r="AB14" s="12">
        <f>MONTH(Tabela1[[#This Row],[Data_Publicacao_Parecer]])</f>
        <v>2</v>
      </c>
      <c r="AC14" s="12">
        <f>DAY(Tabela1[[#This Row],[Data_Publicacao_Parecer]])</f>
        <v>22</v>
      </c>
      <c r="AF14" s="12">
        <v>-29.500207</v>
      </c>
      <c r="AG14" s="12">
        <v>-51.949508000000002</v>
      </c>
    </row>
    <row r="15" spans="1:33" x14ac:dyDescent="0.25">
      <c r="A15" s="12" t="s">
        <v>461</v>
      </c>
      <c r="B15" s="12" t="s">
        <v>462</v>
      </c>
      <c r="F15" s="12">
        <v>2012</v>
      </c>
      <c r="G15" s="12" t="s">
        <v>37</v>
      </c>
      <c r="H15" s="19" t="s">
        <v>48</v>
      </c>
      <c r="I15" s="13">
        <v>41331</v>
      </c>
      <c r="J15" s="14">
        <v>5003762.1969999997</v>
      </c>
      <c r="M15" s="14">
        <v>4985704.3635855354</v>
      </c>
      <c r="P15" s="12">
        <v>47</v>
      </c>
      <c r="Q15" s="12">
        <v>0</v>
      </c>
      <c r="R15" s="12">
        <v>40</v>
      </c>
      <c r="S15" s="12">
        <v>41</v>
      </c>
      <c r="T15" s="16" t="s">
        <v>352</v>
      </c>
      <c r="U15" s="12" t="s">
        <v>243</v>
      </c>
      <c r="V15" s="12" t="s">
        <v>244</v>
      </c>
      <c r="W15" s="12">
        <v>35</v>
      </c>
      <c r="X15" s="12">
        <v>56.6</v>
      </c>
      <c r="Y15" s="26"/>
      <c r="Z15" s="12" t="s">
        <v>96</v>
      </c>
      <c r="AA15" s="12">
        <f>YEAR(Tabela1[[#This Row],[Data_Publicacao_Parecer]])</f>
        <v>2013</v>
      </c>
      <c r="AB15" s="12">
        <f>MONTH(Tabela1[[#This Row],[Data_Publicacao_Parecer]])</f>
        <v>2</v>
      </c>
      <c r="AC15" s="12">
        <f>DAY(Tabela1[[#This Row],[Data_Publicacao_Parecer]])</f>
        <v>26</v>
      </c>
      <c r="AF15" s="12">
        <v>-29.748041000000001</v>
      </c>
      <c r="AG15" s="12">
        <v>-52.274757999999999</v>
      </c>
    </row>
    <row r="16" spans="1:33" x14ac:dyDescent="0.25">
      <c r="A16" s="12" t="s">
        <v>1425</v>
      </c>
      <c r="B16" s="12" t="s">
        <v>1426</v>
      </c>
      <c r="F16" s="12">
        <v>2012</v>
      </c>
      <c r="G16" s="12" t="s">
        <v>82</v>
      </c>
      <c r="H16" s="20" t="s">
        <v>48</v>
      </c>
      <c r="I16" s="13">
        <v>41331</v>
      </c>
      <c r="J16" s="14">
        <v>3817055.4155999999</v>
      </c>
      <c r="M16" s="14">
        <v>2738161.6765999999</v>
      </c>
      <c r="P16" s="12">
        <v>80</v>
      </c>
      <c r="Q16" s="12">
        <v>3</v>
      </c>
      <c r="R16" s="12">
        <v>140</v>
      </c>
      <c r="S16" s="12">
        <v>226</v>
      </c>
      <c r="T16" s="16" t="s">
        <v>1006</v>
      </c>
      <c r="U16" s="12" t="s">
        <v>121</v>
      </c>
      <c r="V16" s="12" t="s">
        <v>118</v>
      </c>
      <c r="W16" s="12">
        <v>35</v>
      </c>
      <c r="X16" s="12">
        <v>37.200000000000003</v>
      </c>
      <c r="Y16" s="26"/>
      <c r="Z16" s="12" t="s">
        <v>96</v>
      </c>
      <c r="AA16" s="12">
        <f>YEAR(Tabela1[[#This Row],[Data_Publicacao_Parecer]])</f>
        <v>2013</v>
      </c>
      <c r="AB16" s="12">
        <f>MONTH(Tabela1[[#This Row],[Data_Publicacao_Parecer]])</f>
        <v>2</v>
      </c>
      <c r="AC16" s="12">
        <f>DAY(Tabela1[[#This Row],[Data_Publicacao_Parecer]])</f>
        <v>26</v>
      </c>
      <c r="AF16" s="12">
        <v>-29.701533000000001</v>
      </c>
      <c r="AG16" s="12">
        <v>-51.242894999999997</v>
      </c>
    </row>
    <row r="17" spans="1:33" x14ac:dyDescent="0.25">
      <c r="A17" s="12" t="s">
        <v>1501</v>
      </c>
      <c r="B17" s="12" t="s">
        <v>1502</v>
      </c>
      <c r="F17" s="12">
        <v>2012</v>
      </c>
      <c r="G17" s="12" t="s">
        <v>99</v>
      </c>
      <c r="H17" s="20" t="s">
        <v>48</v>
      </c>
      <c r="I17" s="13">
        <v>41331</v>
      </c>
      <c r="J17" s="14">
        <v>11489523.8388</v>
      </c>
      <c r="M17" s="14">
        <v>10093846.2688</v>
      </c>
      <c r="P17" s="12">
        <v>50</v>
      </c>
      <c r="Q17" s="12">
        <v>3</v>
      </c>
      <c r="R17" s="12">
        <v>122</v>
      </c>
      <c r="T17" s="16" t="s">
        <v>1006</v>
      </c>
      <c r="U17" s="12" t="s">
        <v>538</v>
      </c>
      <c r="V17" s="12" t="s">
        <v>125</v>
      </c>
      <c r="W17" s="12">
        <v>50</v>
      </c>
      <c r="X17" s="12">
        <v>52.8</v>
      </c>
      <c r="Y17" s="26"/>
      <c r="Z17" s="12" t="s">
        <v>96</v>
      </c>
      <c r="AA17" s="12">
        <f>YEAR(Tabela1[[#This Row],[Data_Publicacao_Parecer]])</f>
        <v>2013</v>
      </c>
      <c r="AB17" s="12">
        <f>MONTH(Tabela1[[#This Row],[Data_Publicacao_Parecer]])</f>
        <v>2</v>
      </c>
      <c r="AC17" s="12">
        <f>DAY(Tabela1[[#This Row],[Data_Publicacao_Parecer]])</f>
        <v>26</v>
      </c>
      <c r="AF17" s="12">
        <v>-29.391943999999999</v>
      </c>
      <c r="AG17" s="12">
        <v>-51.255859000000001</v>
      </c>
    </row>
    <row r="18" spans="1:33" x14ac:dyDescent="0.25">
      <c r="A18" s="12" t="s">
        <v>675</v>
      </c>
      <c r="B18" s="12" t="s">
        <v>676</v>
      </c>
      <c r="C18" s="12" t="s">
        <v>75</v>
      </c>
      <c r="F18" s="12">
        <v>2012</v>
      </c>
      <c r="G18" s="12" t="s">
        <v>65</v>
      </c>
      <c r="H18" s="18" t="s">
        <v>48</v>
      </c>
      <c r="I18" s="13">
        <v>41373</v>
      </c>
      <c r="J18" s="14">
        <v>4843724.6283999998</v>
      </c>
      <c r="M18" s="14">
        <v>4344134.2201260151</v>
      </c>
      <c r="P18" s="12">
        <v>24</v>
      </c>
      <c r="Q18" s="12">
        <v>80</v>
      </c>
      <c r="R18" s="12">
        <v>113</v>
      </c>
      <c r="S18" s="12">
        <v>141</v>
      </c>
      <c r="T18" s="16" t="s">
        <v>352</v>
      </c>
      <c r="U18" s="12" t="s">
        <v>677</v>
      </c>
      <c r="V18" s="12" t="s">
        <v>42</v>
      </c>
      <c r="W18" s="12">
        <v>65</v>
      </c>
      <c r="X18" s="12">
        <v>60.7</v>
      </c>
      <c r="Y18" s="26"/>
      <c r="Z18" s="12" t="s">
        <v>43</v>
      </c>
      <c r="AA18" s="12">
        <f>YEAR(Tabela1[[#This Row],[Data_Publicacao_Parecer]])</f>
        <v>2013</v>
      </c>
      <c r="AB18" s="12">
        <f>MONTH(Tabela1[[#This Row],[Data_Publicacao_Parecer]])</f>
        <v>4</v>
      </c>
      <c r="AC18" s="12">
        <f>DAY(Tabela1[[#This Row],[Data_Publicacao_Parecer]])</f>
        <v>9</v>
      </c>
      <c r="AF18" s="12">
        <v>-27.992599999999999</v>
      </c>
      <c r="AG18" s="12">
        <v>-52.978377000000002</v>
      </c>
    </row>
    <row r="19" spans="1:33" x14ac:dyDescent="0.25">
      <c r="A19" s="12" t="s">
        <v>993</v>
      </c>
      <c r="B19" s="12" t="s">
        <v>994</v>
      </c>
      <c r="C19" s="12" t="s">
        <v>75</v>
      </c>
      <c r="F19" s="12">
        <v>2012</v>
      </c>
      <c r="G19" s="12" t="s">
        <v>65</v>
      </c>
      <c r="H19" s="21" t="s">
        <v>48</v>
      </c>
      <c r="I19" s="13">
        <v>41374</v>
      </c>
      <c r="J19" s="14">
        <v>13862311.078</v>
      </c>
      <c r="M19" s="14">
        <v>13809958.408668719</v>
      </c>
      <c r="P19" s="12">
        <v>115</v>
      </c>
      <c r="Q19" s="12">
        <v>5</v>
      </c>
      <c r="R19" s="12">
        <v>122</v>
      </c>
      <c r="S19" s="12">
        <v>329</v>
      </c>
      <c r="T19" s="16" t="s">
        <v>976</v>
      </c>
      <c r="U19" s="12" t="s">
        <v>995</v>
      </c>
      <c r="V19" s="12" t="s">
        <v>42</v>
      </c>
      <c r="W19" s="12">
        <v>70</v>
      </c>
      <c r="X19" s="12">
        <v>67.7</v>
      </c>
      <c r="Y19" s="26"/>
      <c r="Z19" s="12" t="s">
        <v>43</v>
      </c>
      <c r="AA19" s="12">
        <f>YEAR(Tabela1[[#This Row],[Data_Publicacao_Parecer]])</f>
        <v>2013</v>
      </c>
      <c r="AB19" s="12">
        <f>MONTH(Tabela1[[#This Row],[Data_Publicacao_Parecer]])</f>
        <v>4</v>
      </c>
      <c r="AC19" s="12">
        <f>DAY(Tabela1[[#This Row],[Data_Publicacao_Parecer]])</f>
        <v>10</v>
      </c>
      <c r="AF19" s="12">
        <v>-28.055865000000001</v>
      </c>
      <c r="AG19" s="12">
        <v>-53.066519</v>
      </c>
    </row>
    <row r="20" spans="1:33" x14ac:dyDescent="0.25">
      <c r="A20" s="12" t="s">
        <v>1672</v>
      </c>
      <c r="B20" s="12" t="s">
        <v>1673</v>
      </c>
      <c r="F20" s="12">
        <v>2011</v>
      </c>
      <c r="G20" s="12" t="s">
        <v>37</v>
      </c>
      <c r="H20" s="21" t="s">
        <v>53</v>
      </c>
      <c r="I20" s="13">
        <v>41374</v>
      </c>
      <c r="J20" s="14">
        <v>30291561.6052</v>
      </c>
      <c r="M20" s="14">
        <v>25106505.205600001</v>
      </c>
      <c r="P20" s="12">
        <v>80</v>
      </c>
      <c r="Q20" s="12">
        <v>590</v>
      </c>
      <c r="R20" s="12">
        <v>324</v>
      </c>
      <c r="S20" s="12">
        <v>0</v>
      </c>
      <c r="T20" s="16" t="s">
        <v>1006</v>
      </c>
      <c r="U20" s="12" t="s">
        <v>640</v>
      </c>
      <c r="V20" s="12" t="s">
        <v>500</v>
      </c>
      <c r="W20" s="12">
        <v>70</v>
      </c>
      <c r="X20" s="12">
        <v>86.9</v>
      </c>
      <c r="Y20" s="26"/>
      <c r="Z20" s="12" t="s">
        <v>96</v>
      </c>
      <c r="AA20" s="12">
        <f>YEAR(Tabela1[[#This Row],[Data_Publicacao_Parecer]])</f>
        <v>2013</v>
      </c>
      <c r="AB20" s="12">
        <f>MONTH(Tabela1[[#This Row],[Data_Publicacao_Parecer]])</f>
        <v>4</v>
      </c>
      <c r="AC20" s="12">
        <f>DAY(Tabela1[[#This Row],[Data_Publicacao_Parecer]])</f>
        <v>10</v>
      </c>
      <c r="AF20" s="12">
        <v>-29.448661000000001</v>
      </c>
      <c r="AG20" s="12">
        <v>-49.927514000000002</v>
      </c>
    </row>
    <row r="21" spans="1:33" x14ac:dyDescent="0.25">
      <c r="A21" s="12" t="s">
        <v>1161</v>
      </c>
      <c r="B21" s="12" t="s">
        <v>1163</v>
      </c>
      <c r="C21" s="12" t="s">
        <v>75</v>
      </c>
      <c r="F21" s="12">
        <v>2012</v>
      </c>
      <c r="G21" s="12" t="s">
        <v>82</v>
      </c>
      <c r="H21" s="21" t="s">
        <v>48</v>
      </c>
      <c r="I21" s="13">
        <v>41379</v>
      </c>
      <c r="J21" s="14">
        <v>105935266.4244</v>
      </c>
      <c r="M21" s="14">
        <v>81593632.833023816</v>
      </c>
      <c r="P21" s="12">
        <v>100</v>
      </c>
      <c r="Q21" s="12">
        <v>1349</v>
      </c>
      <c r="R21" s="12">
        <v>1492</v>
      </c>
      <c r="S21" s="12">
        <v>0</v>
      </c>
      <c r="T21" s="16" t="s">
        <v>1164</v>
      </c>
      <c r="U21" s="12" t="s">
        <v>267</v>
      </c>
      <c r="V21" s="12" t="s">
        <v>244</v>
      </c>
      <c r="W21" s="12">
        <v>70</v>
      </c>
      <c r="X21" s="12">
        <v>39.6</v>
      </c>
      <c r="Y21" s="26"/>
      <c r="Z21" s="12" t="s">
        <v>96</v>
      </c>
      <c r="AA21" s="12">
        <f>YEAR(Tabela1[[#This Row],[Data_Publicacao_Parecer]])</f>
        <v>2013</v>
      </c>
      <c r="AB21" s="12">
        <f>MONTH(Tabela1[[#This Row],[Data_Publicacao_Parecer]])</f>
        <v>4</v>
      </c>
      <c r="AC21" s="12">
        <f>DAY(Tabela1[[#This Row],[Data_Publicacao_Parecer]])</f>
        <v>15</v>
      </c>
      <c r="AF21" s="12">
        <v>-29.722021000000002</v>
      </c>
      <c r="AG21" s="12">
        <v>-52.434317999999998</v>
      </c>
    </row>
    <row r="22" spans="1:33" x14ac:dyDescent="0.25">
      <c r="A22" s="12" t="s">
        <v>350</v>
      </c>
      <c r="B22" s="12" t="s">
        <v>351</v>
      </c>
      <c r="C22" s="12" t="s">
        <v>75</v>
      </c>
      <c r="F22" s="12">
        <v>2012</v>
      </c>
      <c r="G22" s="12" t="s">
        <v>82</v>
      </c>
      <c r="H22" s="21" t="s">
        <v>48</v>
      </c>
      <c r="I22" s="13">
        <v>41381</v>
      </c>
      <c r="J22" s="14">
        <v>117438258.3822</v>
      </c>
      <c r="M22" s="14">
        <v>105836123.4175487</v>
      </c>
      <c r="P22" s="12">
        <v>150</v>
      </c>
      <c r="Q22" s="12">
        <v>3079</v>
      </c>
      <c r="R22" s="12">
        <v>1799</v>
      </c>
      <c r="S22" s="12">
        <v>0</v>
      </c>
      <c r="T22" s="16" t="s">
        <v>352</v>
      </c>
      <c r="U22" s="12" t="s">
        <v>353</v>
      </c>
      <c r="V22" s="12" t="s">
        <v>354</v>
      </c>
      <c r="W22" s="12">
        <v>90</v>
      </c>
      <c r="X22" s="12">
        <v>67</v>
      </c>
      <c r="Y22" s="26"/>
      <c r="Z22" s="12" t="s">
        <v>43</v>
      </c>
      <c r="AA22" s="12">
        <f>YEAR(Tabela1[[#This Row],[Data_Publicacao_Parecer]])</f>
        <v>2013</v>
      </c>
      <c r="AB22" s="12">
        <f>MONTH(Tabela1[[#This Row],[Data_Publicacao_Parecer]])</f>
        <v>4</v>
      </c>
      <c r="AC22" s="12">
        <f>DAY(Tabela1[[#This Row],[Data_Publicacao_Parecer]])</f>
        <v>17</v>
      </c>
      <c r="AF22" s="12">
        <v>-28.283328000000001</v>
      </c>
      <c r="AG22" s="12">
        <v>-53.502260999999997</v>
      </c>
    </row>
    <row r="23" spans="1:33" x14ac:dyDescent="0.25">
      <c r="A23" s="12" t="s">
        <v>604</v>
      </c>
      <c r="B23" s="12" t="s">
        <v>607</v>
      </c>
      <c r="C23" s="12" t="s">
        <v>75</v>
      </c>
      <c r="F23" s="12">
        <v>2012</v>
      </c>
      <c r="G23" s="12" t="s">
        <v>37</v>
      </c>
      <c r="H23" s="21" t="s">
        <v>48</v>
      </c>
      <c r="I23" s="13">
        <v>41381</v>
      </c>
      <c r="J23" s="14">
        <v>23669885.040199999</v>
      </c>
      <c r="M23" s="14">
        <v>22434709.782483522</v>
      </c>
      <c r="P23" s="12">
        <v>50</v>
      </c>
      <c r="Q23" s="12">
        <v>489</v>
      </c>
      <c r="R23" s="12">
        <v>719</v>
      </c>
      <c r="S23" s="12">
        <v>0</v>
      </c>
      <c r="T23" s="16" t="s">
        <v>608</v>
      </c>
      <c r="U23" s="12" t="s">
        <v>260</v>
      </c>
      <c r="V23" s="12" t="s">
        <v>67</v>
      </c>
      <c r="W23" s="12">
        <v>35</v>
      </c>
      <c r="X23" s="12">
        <v>36.200000000000003</v>
      </c>
      <c r="Y23" s="26"/>
      <c r="Z23" s="12" t="s">
        <v>96</v>
      </c>
      <c r="AA23" s="12">
        <f>YEAR(Tabela1[[#This Row],[Data_Publicacao_Parecer]])</f>
        <v>2013</v>
      </c>
      <c r="AB23" s="12">
        <f>MONTH(Tabela1[[#This Row],[Data_Publicacao_Parecer]])</f>
        <v>4</v>
      </c>
      <c r="AC23" s="12">
        <f>DAY(Tabela1[[#This Row],[Data_Publicacao_Parecer]])</f>
        <v>17</v>
      </c>
      <c r="AF23" s="12">
        <v>-29.459085999999999</v>
      </c>
      <c r="AG23" s="12">
        <v>-51.964427000000001</v>
      </c>
    </row>
    <row r="24" spans="1:33" x14ac:dyDescent="0.25">
      <c r="A24" s="12" t="s">
        <v>619</v>
      </c>
      <c r="B24" s="12" t="s">
        <v>620</v>
      </c>
      <c r="C24" s="12" t="s">
        <v>75</v>
      </c>
      <c r="F24" s="12">
        <v>2012</v>
      </c>
      <c r="G24" s="12" t="s">
        <v>99</v>
      </c>
      <c r="H24" s="12" t="s">
        <v>48</v>
      </c>
      <c r="I24" s="13">
        <v>41381</v>
      </c>
      <c r="J24" s="14">
        <v>3241067.9139999999</v>
      </c>
      <c r="M24" s="14">
        <v>2998874.4142</v>
      </c>
      <c r="P24" s="12">
        <v>25</v>
      </c>
      <c r="Q24" s="12">
        <v>3</v>
      </c>
      <c r="R24" s="12">
        <v>30</v>
      </c>
      <c r="T24" s="16" t="s">
        <v>352</v>
      </c>
      <c r="U24" s="12" t="s">
        <v>621</v>
      </c>
      <c r="V24" s="12" t="s">
        <v>354</v>
      </c>
      <c r="W24" s="12">
        <v>35</v>
      </c>
      <c r="X24" s="12">
        <v>47.4</v>
      </c>
      <c r="Y24" s="26"/>
      <c r="Z24" s="12" t="s">
        <v>96</v>
      </c>
      <c r="AA24" s="12">
        <f>YEAR(Tabela1[[#This Row],[Data_Publicacao_Parecer]])</f>
        <v>2013</v>
      </c>
      <c r="AB24" s="12">
        <f>MONTH(Tabela1[[#This Row],[Data_Publicacao_Parecer]])</f>
        <v>4</v>
      </c>
      <c r="AC24" s="12">
        <f>DAY(Tabela1[[#This Row],[Data_Publicacao_Parecer]])</f>
        <v>17</v>
      </c>
      <c r="AF24" s="12">
        <v>-28.388048000000001</v>
      </c>
      <c r="AG24" s="12">
        <v>-53.919960000000003</v>
      </c>
    </row>
    <row r="25" spans="1:33" x14ac:dyDescent="0.25">
      <c r="A25" s="12" t="s">
        <v>1239</v>
      </c>
      <c r="B25" s="12" t="s">
        <v>1240</v>
      </c>
      <c r="F25" s="12">
        <v>2012</v>
      </c>
      <c r="G25" s="12" t="s">
        <v>82</v>
      </c>
      <c r="H25" s="12" t="s">
        <v>48</v>
      </c>
      <c r="I25" s="13">
        <v>41381</v>
      </c>
      <c r="J25" s="14">
        <v>108115986.0466</v>
      </c>
      <c r="M25" s="14">
        <v>79066171.282706097</v>
      </c>
      <c r="P25" s="12">
        <v>22</v>
      </c>
      <c r="Q25" s="12">
        <v>164</v>
      </c>
      <c r="R25" s="12">
        <v>183</v>
      </c>
      <c r="S25" s="12">
        <v>0</v>
      </c>
      <c r="T25" s="16" t="s">
        <v>1006</v>
      </c>
      <c r="U25" s="12" t="s">
        <v>834</v>
      </c>
      <c r="V25" s="12" t="s">
        <v>42</v>
      </c>
      <c r="W25" s="12">
        <v>70</v>
      </c>
      <c r="X25" s="12">
        <v>68.2</v>
      </c>
      <c r="Y25" s="26"/>
      <c r="Z25" s="12" t="s">
        <v>96</v>
      </c>
      <c r="AA25" s="12">
        <f>YEAR(Tabela1[[#This Row],[Data_Publicacao_Parecer]])</f>
        <v>2013</v>
      </c>
      <c r="AB25" s="12">
        <f>MONTH(Tabela1[[#This Row],[Data_Publicacao_Parecer]])</f>
        <v>4</v>
      </c>
      <c r="AC25" s="12">
        <f>DAY(Tabela1[[#This Row],[Data_Publicacao_Parecer]])</f>
        <v>17</v>
      </c>
      <c r="AF25" s="12">
        <v>-28.295843999999999</v>
      </c>
      <c r="AG25" s="12">
        <v>-52.793259999999997</v>
      </c>
    </row>
    <row r="26" spans="1:33" x14ac:dyDescent="0.25">
      <c r="A26" s="12" t="s">
        <v>1590</v>
      </c>
      <c r="B26" s="12" t="s">
        <v>1591</v>
      </c>
      <c r="C26" s="12" t="s">
        <v>75</v>
      </c>
      <c r="F26" s="12">
        <v>2012</v>
      </c>
      <c r="G26" s="12" t="s">
        <v>82</v>
      </c>
      <c r="H26" s="12" t="s">
        <v>83</v>
      </c>
      <c r="I26" s="13">
        <v>41383</v>
      </c>
      <c r="J26" s="14">
        <v>92479147.546799988</v>
      </c>
      <c r="M26" s="14">
        <v>84829927.923225716</v>
      </c>
      <c r="P26" s="12">
        <v>80</v>
      </c>
      <c r="Q26" s="12">
        <v>226</v>
      </c>
      <c r="R26" s="12">
        <v>658</v>
      </c>
      <c r="S26" s="12">
        <v>528</v>
      </c>
      <c r="T26" s="16" t="s">
        <v>352</v>
      </c>
      <c r="U26" s="12" t="s">
        <v>621</v>
      </c>
      <c r="V26" s="12" t="s">
        <v>354</v>
      </c>
      <c r="W26" s="12">
        <v>70</v>
      </c>
      <c r="X26" s="12">
        <v>56.4</v>
      </c>
      <c r="Y26" s="26"/>
      <c r="Z26" s="12" t="s">
        <v>43</v>
      </c>
      <c r="AA26" s="12">
        <f>YEAR(Tabela1[[#This Row],[Data_Publicacao_Parecer]])</f>
        <v>2013</v>
      </c>
      <c r="AB26" s="12">
        <f>MONTH(Tabela1[[#This Row],[Data_Publicacao_Parecer]])</f>
        <v>4</v>
      </c>
      <c r="AC26" s="12">
        <f>DAY(Tabela1[[#This Row],[Data_Publicacao_Parecer]])</f>
        <v>19</v>
      </c>
      <c r="AF26" s="12">
        <v>-28.388048000000001</v>
      </c>
      <c r="AG26" s="12">
        <v>-53.919960000000003</v>
      </c>
    </row>
    <row r="27" spans="1:33" x14ac:dyDescent="0.25">
      <c r="A27" s="12" t="s">
        <v>1265</v>
      </c>
      <c r="B27" s="12" t="s">
        <v>1266</v>
      </c>
      <c r="C27" s="12" t="s">
        <v>75</v>
      </c>
      <c r="F27" s="12">
        <v>2011</v>
      </c>
      <c r="G27" s="12" t="s">
        <v>82</v>
      </c>
      <c r="H27" s="12" t="s">
        <v>83</v>
      </c>
      <c r="I27" s="13">
        <v>41402</v>
      </c>
      <c r="J27" s="14">
        <v>80630936.990799993</v>
      </c>
      <c r="M27" s="14">
        <v>79054210.795449913</v>
      </c>
      <c r="P27" s="12">
        <v>78</v>
      </c>
      <c r="Q27" s="12">
        <v>444</v>
      </c>
      <c r="R27" s="12">
        <v>654</v>
      </c>
      <c r="T27" s="16" t="s">
        <v>1006</v>
      </c>
      <c r="U27" s="12" t="s">
        <v>465</v>
      </c>
      <c r="V27" s="12" t="s">
        <v>55</v>
      </c>
      <c r="W27" s="12">
        <v>70</v>
      </c>
      <c r="X27" s="12">
        <v>38.700000000000003</v>
      </c>
      <c r="Y27" s="26"/>
      <c r="Z27" s="12" t="s">
        <v>96</v>
      </c>
      <c r="AA27" s="12">
        <f>YEAR(Tabela1[[#This Row],[Data_Publicacao_Parecer]])</f>
        <v>2013</v>
      </c>
      <c r="AB27" s="12">
        <f>MONTH(Tabela1[[#This Row],[Data_Publicacao_Parecer]])</f>
        <v>5</v>
      </c>
      <c r="AC27" s="12">
        <f>DAY(Tabela1[[#This Row],[Data_Publicacao_Parecer]])</f>
        <v>8</v>
      </c>
      <c r="AF27" s="12">
        <v>-28.931197000000001</v>
      </c>
      <c r="AG27" s="12">
        <v>-51.551614000000001</v>
      </c>
    </row>
    <row r="28" spans="1:33" x14ac:dyDescent="0.25">
      <c r="A28" s="12" t="s">
        <v>1339</v>
      </c>
      <c r="B28" s="12" t="s">
        <v>1340</v>
      </c>
      <c r="F28" s="12">
        <v>2012</v>
      </c>
      <c r="G28" s="12" t="s">
        <v>99</v>
      </c>
      <c r="H28" s="12" t="s">
        <v>105</v>
      </c>
      <c r="I28" s="13">
        <v>41456</v>
      </c>
      <c r="J28" s="14">
        <v>2276190.1987999999</v>
      </c>
      <c r="M28" s="14">
        <v>1981358.4966</v>
      </c>
      <c r="P28" s="12">
        <v>15</v>
      </c>
      <c r="Q28" s="12">
        <v>20</v>
      </c>
      <c r="R28" s="12">
        <v>24</v>
      </c>
      <c r="S28" s="12">
        <v>0</v>
      </c>
      <c r="T28" s="16" t="s">
        <v>1006</v>
      </c>
      <c r="U28" s="12" t="s">
        <v>294</v>
      </c>
      <c r="V28" s="12" t="s">
        <v>254</v>
      </c>
      <c r="W28" s="12">
        <v>70</v>
      </c>
      <c r="X28" s="12">
        <v>46.4</v>
      </c>
      <c r="Y28" s="26"/>
      <c r="Z28" s="12" t="s">
        <v>96</v>
      </c>
      <c r="AA28" s="12">
        <f>YEAR(Tabela1[[#This Row],[Data_Publicacao_Parecer]])</f>
        <v>2013</v>
      </c>
      <c r="AB28" s="12">
        <f>MONTH(Tabela1[[#This Row],[Data_Publicacao_Parecer]])</f>
        <v>7</v>
      </c>
      <c r="AC28" s="12">
        <f>DAY(Tabela1[[#This Row],[Data_Publicacao_Parecer]])</f>
        <v>1</v>
      </c>
      <c r="AF28" s="12">
        <v>-28.065237</v>
      </c>
      <c r="AG28" s="12">
        <v>-52.009664999999998</v>
      </c>
    </row>
    <row r="29" spans="1:33" x14ac:dyDescent="0.25">
      <c r="A29" s="12" t="s">
        <v>1623</v>
      </c>
      <c r="B29" s="12" t="s">
        <v>1624</v>
      </c>
      <c r="F29" s="12">
        <v>2012</v>
      </c>
      <c r="G29" s="12" t="s">
        <v>37</v>
      </c>
      <c r="H29" s="12" t="s">
        <v>128</v>
      </c>
      <c r="I29" s="13">
        <v>41456</v>
      </c>
      <c r="J29" s="14">
        <v>3567437.6304000001</v>
      </c>
      <c r="M29" s="14">
        <v>2953489.4605999999</v>
      </c>
      <c r="P29" s="12">
        <v>20</v>
      </c>
      <c r="Q29" s="12">
        <v>157</v>
      </c>
      <c r="R29" s="12">
        <v>133</v>
      </c>
      <c r="S29" s="12">
        <v>0</v>
      </c>
      <c r="T29" s="16" t="s">
        <v>1625</v>
      </c>
      <c r="U29" s="12" t="s">
        <v>109</v>
      </c>
      <c r="V29" s="12" t="s">
        <v>55</v>
      </c>
      <c r="W29" s="12">
        <v>65</v>
      </c>
      <c r="X29" s="12">
        <v>28.5</v>
      </c>
      <c r="Y29" s="26"/>
      <c r="Z29" s="12" t="s">
        <v>96</v>
      </c>
      <c r="AA29" s="12">
        <f>YEAR(Tabela1[[#This Row],[Data_Publicacao_Parecer]])</f>
        <v>2013</v>
      </c>
      <c r="AB29" s="12">
        <f>MONTH(Tabela1[[#This Row],[Data_Publicacao_Parecer]])</f>
        <v>7</v>
      </c>
      <c r="AC29" s="12">
        <f>DAY(Tabela1[[#This Row],[Data_Publicacao_Parecer]])</f>
        <v>1</v>
      </c>
      <c r="AF29" s="12">
        <v>-29.162904999999999</v>
      </c>
      <c r="AG29" s="12">
        <v>-51.179161000000001</v>
      </c>
    </row>
    <row r="30" spans="1:33" x14ac:dyDescent="0.25">
      <c r="A30" s="12" t="s">
        <v>1178</v>
      </c>
      <c r="B30" s="12" t="s">
        <v>1179</v>
      </c>
      <c r="F30" s="12">
        <v>2012</v>
      </c>
      <c r="G30" s="12" t="s">
        <v>37</v>
      </c>
      <c r="H30" s="12" t="s">
        <v>128</v>
      </c>
      <c r="I30" s="13">
        <v>41457</v>
      </c>
      <c r="J30" s="14">
        <v>17059093.4822</v>
      </c>
      <c r="M30" s="14">
        <v>15923568.752253581</v>
      </c>
      <c r="P30" s="12">
        <v>48</v>
      </c>
      <c r="Q30" s="12">
        <v>299</v>
      </c>
      <c r="R30" s="12">
        <v>207</v>
      </c>
      <c r="S30" s="12">
        <v>0</v>
      </c>
      <c r="T30" s="16" t="s">
        <v>1006</v>
      </c>
      <c r="U30" s="12" t="s">
        <v>129</v>
      </c>
      <c r="V30" s="12" t="s">
        <v>55</v>
      </c>
      <c r="W30" s="12">
        <v>95</v>
      </c>
      <c r="X30" s="12">
        <v>50.5</v>
      </c>
      <c r="Y30" s="26"/>
      <c r="Z30" s="12" t="s">
        <v>96</v>
      </c>
      <c r="AA30" s="12">
        <f>YEAR(Tabela1[[#This Row],[Data_Publicacao_Parecer]])</f>
        <v>2013</v>
      </c>
      <c r="AB30" s="12">
        <f>MONTH(Tabela1[[#This Row],[Data_Publicacao_Parecer]])</f>
        <v>7</v>
      </c>
      <c r="AC30" s="12">
        <f>DAY(Tabela1[[#This Row],[Data_Publicacao_Parecer]])</f>
        <v>2</v>
      </c>
      <c r="AF30" s="12">
        <v>-28.859825000000001</v>
      </c>
      <c r="AG30" s="12">
        <v>-51.550370999999998</v>
      </c>
    </row>
    <row r="31" spans="1:33" x14ac:dyDescent="0.25">
      <c r="A31" s="12" t="s">
        <v>1398</v>
      </c>
      <c r="B31" s="12" t="s">
        <v>1399</v>
      </c>
      <c r="F31" s="12">
        <v>2012</v>
      </c>
      <c r="G31" s="12" t="s">
        <v>37</v>
      </c>
      <c r="H31" s="12" t="s">
        <v>275</v>
      </c>
      <c r="I31" s="13">
        <v>41457</v>
      </c>
      <c r="J31" s="14">
        <v>5226839.3169999998</v>
      </c>
      <c r="M31" s="14">
        <v>4158449.9474524641</v>
      </c>
      <c r="P31" s="12">
        <v>38</v>
      </c>
      <c r="Q31" s="12">
        <v>58</v>
      </c>
      <c r="R31" s="12">
        <v>107</v>
      </c>
      <c r="S31" s="12">
        <v>19</v>
      </c>
      <c r="T31" s="16" t="s">
        <v>1006</v>
      </c>
      <c r="U31" s="12" t="s">
        <v>139</v>
      </c>
      <c r="V31" s="12" t="s">
        <v>118</v>
      </c>
      <c r="W31" s="12">
        <v>50</v>
      </c>
      <c r="X31" s="12">
        <v>50.4</v>
      </c>
      <c r="Y31" s="26"/>
      <c r="Z31" s="12" t="s">
        <v>96</v>
      </c>
      <c r="AA31" s="12">
        <f>YEAR(Tabela1[[#This Row],[Data_Publicacao_Parecer]])</f>
        <v>2013</v>
      </c>
      <c r="AB31" s="12">
        <f>MONTH(Tabela1[[#This Row],[Data_Publicacao_Parecer]])</f>
        <v>7</v>
      </c>
      <c r="AC31" s="12">
        <f>DAY(Tabela1[[#This Row],[Data_Publicacao_Parecer]])</f>
        <v>2</v>
      </c>
      <c r="AF31" s="12">
        <v>-29.687548</v>
      </c>
      <c r="AG31" s="12">
        <v>-51.132828000000003</v>
      </c>
    </row>
    <row r="32" spans="1:33" x14ac:dyDescent="0.25">
      <c r="A32" s="12" t="s">
        <v>634</v>
      </c>
      <c r="B32" s="12" t="s">
        <v>635</v>
      </c>
      <c r="C32" s="12" t="s">
        <v>75</v>
      </c>
      <c r="F32" s="12">
        <v>2012</v>
      </c>
      <c r="G32" s="12" t="s">
        <v>65</v>
      </c>
      <c r="H32" s="12" t="s">
        <v>105</v>
      </c>
      <c r="I32" s="13">
        <v>41459</v>
      </c>
      <c r="J32" s="14">
        <v>3411494.6726000002</v>
      </c>
      <c r="M32" s="14">
        <v>2609982.5825595371</v>
      </c>
      <c r="P32" s="12">
        <v>27</v>
      </c>
      <c r="Q32" s="12">
        <v>0</v>
      </c>
      <c r="R32" s="12">
        <v>9</v>
      </c>
      <c r="S32" s="12">
        <v>0</v>
      </c>
      <c r="T32" s="16" t="s">
        <v>338</v>
      </c>
      <c r="U32" s="12" t="s">
        <v>66</v>
      </c>
      <c r="V32" s="12" t="s">
        <v>67</v>
      </c>
      <c r="W32" s="12">
        <v>70</v>
      </c>
      <c r="X32" s="12">
        <v>43.9</v>
      </c>
      <c r="Y32" s="26"/>
      <c r="Z32" s="12" t="s">
        <v>43</v>
      </c>
      <c r="AA32" s="12">
        <f>YEAR(Tabela1[[#This Row],[Data_Publicacao_Parecer]])</f>
        <v>2013</v>
      </c>
      <c r="AB32" s="12">
        <f>MONTH(Tabela1[[#This Row],[Data_Publicacao_Parecer]])</f>
        <v>7</v>
      </c>
      <c r="AC32" s="12">
        <f>DAY(Tabela1[[#This Row],[Data_Publicacao_Parecer]])</f>
        <v>4</v>
      </c>
      <c r="AF32" s="12">
        <v>-29.500207</v>
      </c>
      <c r="AG32" s="12">
        <v>-51.949508000000002</v>
      </c>
    </row>
    <row r="33" spans="1:33" x14ac:dyDescent="0.25">
      <c r="A33" s="12" t="s">
        <v>847</v>
      </c>
      <c r="B33" s="12" t="s">
        <v>848</v>
      </c>
      <c r="C33" s="12" t="s">
        <v>75</v>
      </c>
      <c r="F33" s="12">
        <v>2012</v>
      </c>
      <c r="G33" s="12" t="s">
        <v>37</v>
      </c>
      <c r="H33" s="12" t="s">
        <v>154</v>
      </c>
      <c r="I33" s="13">
        <v>41463</v>
      </c>
      <c r="J33" s="14">
        <v>9829360.1881999988</v>
      </c>
      <c r="M33" s="14">
        <v>6613725.3828108031</v>
      </c>
      <c r="P33" s="12">
        <v>20</v>
      </c>
      <c r="Q33" s="12">
        <v>245</v>
      </c>
      <c r="R33" s="12">
        <v>229</v>
      </c>
      <c r="S33" s="12">
        <v>0</v>
      </c>
      <c r="T33" s="16" t="s">
        <v>352</v>
      </c>
      <c r="U33" s="12" t="s">
        <v>307</v>
      </c>
      <c r="V33" s="12" t="s">
        <v>308</v>
      </c>
      <c r="W33" s="12">
        <v>65</v>
      </c>
      <c r="X33" s="12">
        <v>56.2</v>
      </c>
      <c r="Y33" s="26"/>
      <c r="Z33" s="12" t="s">
        <v>96</v>
      </c>
      <c r="AA33" s="12">
        <f>YEAR(Tabela1[[#This Row],[Data_Publicacao_Parecer]])</f>
        <v>2013</v>
      </c>
      <c r="AB33" s="12">
        <f>MONTH(Tabela1[[#This Row],[Data_Publicacao_Parecer]])</f>
        <v>7</v>
      </c>
      <c r="AC33" s="12">
        <f>DAY(Tabela1[[#This Row],[Data_Publicacao_Parecer]])</f>
        <v>8</v>
      </c>
      <c r="AF33" s="12">
        <v>-27.942</v>
      </c>
      <c r="AG33" s="12">
        <v>-52.923085</v>
      </c>
    </row>
    <row r="34" spans="1:33" x14ac:dyDescent="0.25">
      <c r="A34" s="17" t="s">
        <v>1700</v>
      </c>
      <c r="B34" s="17" t="s">
        <v>1701</v>
      </c>
      <c r="C34" s="12" t="s">
        <v>75</v>
      </c>
      <c r="D34" s="17"/>
      <c r="E34" s="17"/>
      <c r="F34" s="17">
        <v>2012</v>
      </c>
      <c r="G34" s="17" t="s">
        <v>99</v>
      </c>
      <c r="H34" s="17" t="s">
        <v>58</v>
      </c>
      <c r="I34" s="22">
        <v>41472</v>
      </c>
      <c r="J34" s="23">
        <v>3657856.818</v>
      </c>
      <c r="K34" s="24"/>
      <c r="L34" s="23"/>
      <c r="M34" s="23">
        <v>3090253.4980770471</v>
      </c>
      <c r="N34" s="23"/>
      <c r="O34" s="22"/>
      <c r="P34" s="17">
        <v>7</v>
      </c>
      <c r="Q34" s="17">
        <v>4</v>
      </c>
      <c r="R34" s="17">
        <v>8</v>
      </c>
      <c r="S34" s="17">
        <v>13</v>
      </c>
      <c r="T34" s="25" t="s">
        <v>1025</v>
      </c>
      <c r="U34" s="17" t="s">
        <v>87</v>
      </c>
      <c r="V34" s="17" t="s">
        <v>55</v>
      </c>
      <c r="W34" s="17">
        <v>35</v>
      </c>
      <c r="X34" s="17">
        <v>41.9</v>
      </c>
      <c r="Y34" s="26"/>
      <c r="Z34" s="17" t="s">
        <v>43</v>
      </c>
      <c r="AA34" s="12">
        <f>YEAR(Tabela1[[#This Row],[Data_Publicacao_Parecer]])</f>
        <v>2013</v>
      </c>
      <c r="AB34" s="12">
        <f>MONTH(Tabela1[[#This Row],[Data_Publicacao_Parecer]])</f>
        <v>7</v>
      </c>
      <c r="AC34" s="12">
        <f>DAY(Tabela1[[#This Row],[Data_Publicacao_Parecer]])</f>
        <v>17</v>
      </c>
      <c r="AD34" s="17"/>
      <c r="AE34" s="17"/>
      <c r="AF34" s="17">
        <v>-28.856544</v>
      </c>
      <c r="AG34" s="17">
        <v>-51.288263000000001</v>
      </c>
    </row>
    <row r="35" spans="1:33" x14ac:dyDescent="0.25">
      <c r="A35" s="12" t="s">
        <v>476</v>
      </c>
      <c r="B35" s="12" t="s">
        <v>477</v>
      </c>
      <c r="C35" s="12" t="s">
        <v>75</v>
      </c>
      <c r="F35" s="12">
        <v>2011</v>
      </c>
      <c r="G35" s="12" t="s">
        <v>82</v>
      </c>
      <c r="H35" s="12" t="s">
        <v>241</v>
      </c>
      <c r="I35" s="13">
        <v>41501</v>
      </c>
      <c r="J35" s="14">
        <v>54609268.708400004</v>
      </c>
      <c r="M35" s="14">
        <v>52947580.589400001</v>
      </c>
      <c r="P35" s="12">
        <v>160</v>
      </c>
      <c r="Q35" s="12">
        <v>1006</v>
      </c>
      <c r="R35" s="12">
        <v>1194</v>
      </c>
      <c r="S35" s="12">
        <v>0</v>
      </c>
      <c r="T35" s="16" t="s">
        <v>478</v>
      </c>
      <c r="U35" s="12" t="s">
        <v>367</v>
      </c>
      <c r="V35" s="12" t="s">
        <v>368</v>
      </c>
      <c r="W35" s="12">
        <v>80</v>
      </c>
      <c r="X35" s="12">
        <v>59.3</v>
      </c>
      <c r="Y35" s="26"/>
      <c r="Z35" s="12" t="s">
        <v>43</v>
      </c>
      <c r="AA35" s="12">
        <f>YEAR(Tabela1[[#This Row],[Data_Publicacao_Parecer]])</f>
        <v>2013</v>
      </c>
      <c r="AB35" s="12">
        <f>MONTH(Tabela1[[#This Row],[Data_Publicacao_Parecer]])</f>
        <v>8</v>
      </c>
      <c r="AC35" s="12">
        <f>DAY(Tabela1[[#This Row],[Data_Publicacao_Parecer]])</f>
        <v>15</v>
      </c>
      <c r="AF35" s="12">
        <v>-29.374112</v>
      </c>
      <c r="AG35" s="12">
        <v>-51.113551999999999</v>
      </c>
    </row>
    <row r="36" spans="1:33" x14ac:dyDescent="0.25">
      <c r="A36" s="12" t="s">
        <v>336</v>
      </c>
      <c r="B36" s="12" t="s">
        <v>337</v>
      </c>
      <c r="C36" s="12" t="s">
        <v>75</v>
      </c>
      <c r="F36" s="12">
        <v>2012</v>
      </c>
      <c r="G36" s="12" t="s">
        <v>37</v>
      </c>
      <c r="H36" s="12" t="s">
        <v>128</v>
      </c>
      <c r="I36" s="13">
        <v>41513</v>
      </c>
      <c r="J36" s="14">
        <v>18705326.7016</v>
      </c>
      <c r="M36" s="14">
        <v>16121496.780200001</v>
      </c>
      <c r="P36" s="12">
        <v>18</v>
      </c>
      <c r="Q36" s="12">
        <v>168</v>
      </c>
      <c r="R36" s="12">
        <v>191</v>
      </c>
      <c r="S36" s="12">
        <v>51</v>
      </c>
      <c r="T36" s="16" t="s">
        <v>338</v>
      </c>
      <c r="U36" s="12" t="s">
        <v>333</v>
      </c>
      <c r="V36" s="12" t="s">
        <v>55</v>
      </c>
      <c r="W36" s="12">
        <v>100</v>
      </c>
      <c r="X36" s="12">
        <v>55.7</v>
      </c>
      <c r="Y36" s="26"/>
      <c r="Z36" s="12" t="s">
        <v>43</v>
      </c>
      <c r="AA36" s="12">
        <f>YEAR(Tabela1[[#This Row],[Data_Publicacao_Parecer]])</f>
        <v>2013</v>
      </c>
      <c r="AB36" s="12">
        <f>MONTH(Tabela1[[#This Row],[Data_Publicacao_Parecer]])</f>
        <v>8</v>
      </c>
      <c r="AC36" s="12">
        <f>DAY(Tabela1[[#This Row],[Data_Publicacao_Parecer]])</f>
        <v>27</v>
      </c>
      <c r="AF36" s="12">
        <v>-28.967659000000001</v>
      </c>
      <c r="AG36" s="12">
        <v>-51.069558999999998</v>
      </c>
    </row>
    <row r="37" spans="1:33" x14ac:dyDescent="0.25">
      <c r="A37" s="12" t="s">
        <v>1450</v>
      </c>
      <c r="B37" s="12" t="s">
        <v>1451</v>
      </c>
      <c r="F37" s="12">
        <v>2013</v>
      </c>
      <c r="G37" s="12" t="s">
        <v>37</v>
      </c>
      <c r="H37" s="17" t="s">
        <v>128</v>
      </c>
      <c r="I37" s="13">
        <v>41513</v>
      </c>
      <c r="J37" s="14">
        <v>60255815.899999999</v>
      </c>
      <c r="M37" s="14">
        <v>52030568.012598246</v>
      </c>
      <c r="P37" s="12">
        <v>222</v>
      </c>
      <c r="Q37" s="12">
        <v>463</v>
      </c>
      <c r="R37" s="12">
        <v>513</v>
      </c>
      <c r="S37" s="12">
        <v>157</v>
      </c>
      <c r="T37" s="16" t="s">
        <v>76</v>
      </c>
      <c r="U37" s="12" t="s">
        <v>353</v>
      </c>
      <c r="V37" s="12" t="s">
        <v>354</v>
      </c>
      <c r="W37" s="12">
        <v>95</v>
      </c>
      <c r="X37" s="12">
        <v>64</v>
      </c>
      <c r="Y37" s="26"/>
      <c r="Z37" s="12" t="s">
        <v>43</v>
      </c>
      <c r="AA37" s="12">
        <f>YEAR(Tabela1[[#This Row],[Data_Publicacao_Parecer]])</f>
        <v>2013</v>
      </c>
      <c r="AB37" s="12">
        <f>MONTH(Tabela1[[#This Row],[Data_Publicacao_Parecer]])</f>
        <v>8</v>
      </c>
      <c r="AC37" s="12">
        <f>DAY(Tabela1[[#This Row],[Data_Publicacao_Parecer]])</f>
        <v>27</v>
      </c>
      <c r="AF37" s="12">
        <v>-28.283328000000001</v>
      </c>
      <c r="AG37" s="12">
        <v>-53.502260999999997</v>
      </c>
    </row>
    <row r="38" spans="1:33" x14ac:dyDescent="0.25">
      <c r="A38" s="12" t="s">
        <v>494</v>
      </c>
      <c r="B38" s="12" t="s">
        <v>495</v>
      </c>
      <c r="F38" s="12">
        <v>2013</v>
      </c>
      <c r="G38" s="12" t="s">
        <v>37</v>
      </c>
      <c r="H38" s="12" t="s">
        <v>241</v>
      </c>
      <c r="I38" s="13">
        <v>41516</v>
      </c>
      <c r="J38" s="14">
        <v>6292185.2280000001</v>
      </c>
      <c r="M38" s="14">
        <v>4938784.005159284</v>
      </c>
      <c r="P38" s="12">
        <v>43</v>
      </c>
      <c r="Q38" s="12">
        <v>88</v>
      </c>
      <c r="R38" s="12">
        <v>78</v>
      </c>
      <c r="T38" s="16" t="s">
        <v>76</v>
      </c>
      <c r="U38" s="12" t="s">
        <v>496</v>
      </c>
      <c r="V38" s="12" t="s">
        <v>215</v>
      </c>
      <c r="W38" s="12">
        <v>80</v>
      </c>
      <c r="X38" s="12">
        <v>73.599999999999994</v>
      </c>
      <c r="Y38" s="26"/>
      <c r="Z38" s="12" t="s">
        <v>96</v>
      </c>
      <c r="AA38" s="12">
        <f>YEAR(Tabela1[[#This Row],[Data_Publicacao_Parecer]])</f>
        <v>2013</v>
      </c>
      <c r="AB38" s="12">
        <f>MONTH(Tabela1[[#This Row],[Data_Publicacao_Parecer]])</f>
        <v>8</v>
      </c>
      <c r="AC38" s="12">
        <f>DAY(Tabela1[[#This Row],[Data_Publicacao_Parecer]])</f>
        <v>30</v>
      </c>
      <c r="AF38" s="12">
        <v>-31.356373999999999</v>
      </c>
      <c r="AG38" s="12">
        <v>-51.971530999999999</v>
      </c>
    </row>
    <row r="39" spans="1:33" x14ac:dyDescent="0.25">
      <c r="A39" s="12" t="s">
        <v>857</v>
      </c>
      <c r="B39" s="12" t="s">
        <v>858</v>
      </c>
      <c r="F39" s="12">
        <v>2013</v>
      </c>
      <c r="G39" s="12" t="s">
        <v>37</v>
      </c>
      <c r="H39" s="12" t="s">
        <v>105</v>
      </c>
      <c r="I39" s="13">
        <v>41599</v>
      </c>
      <c r="J39" s="14">
        <v>15999252.0856</v>
      </c>
      <c r="M39" s="14">
        <v>12823199.63434408</v>
      </c>
      <c r="P39" s="12">
        <v>32</v>
      </c>
      <c r="Q39" s="12">
        <v>166</v>
      </c>
      <c r="R39" s="12">
        <v>233</v>
      </c>
      <c r="S39" s="12">
        <v>54</v>
      </c>
      <c r="T39" s="16" t="s">
        <v>76</v>
      </c>
      <c r="U39" s="12" t="s">
        <v>41</v>
      </c>
      <c r="V39" s="12" t="s">
        <v>42</v>
      </c>
      <c r="W39" s="12">
        <v>70</v>
      </c>
      <c r="X39" s="12">
        <v>35.1</v>
      </c>
      <c r="Y39" s="26"/>
      <c r="Z39" s="12" t="s">
        <v>43</v>
      </c>
      <c r="AA39" s="12">
        <f>YEAR(Tabela1[[#This Row],[Data_Publicacao_Parecer]])</f>
        <v>2013</v>
      </c>
      <c r="AB39" s="12">
        <f>MONTH(Tabela1[[#This Row],[Data_Publicacao_Parecer]])</f>
        <v>11</v>
      </c>
      <c r="AC39" s="12">
        <f>DAY(Tabela1[[#This Row],[Data_Publicacao_Parecer]])</f>
        <v>21</v>
      </c>
      <c r="AF39" s="12">
        <v>-28.449753999999999</v>
      </c>
      <c r="AG39" s="12">
        <v>-52.198625</v>
      </c>
    </row>
    <row r="40" spans="1:33" x14ac:dyDescent="0.25">
      <c r="A40" s="12" t="s">
        <v>1268</v>
      </c>
      <c r="B40" s="12" t="s">
        <v>1269</v>
      </c>
      <c r="C40" s="12" t="s">
        <v>75</v>
      </c>
      <c r="F40" s="12">
        <v>2012</v>
      </c>
      <c r="G40" s="12" t="s">
        <v>82</v>
      </c>
      <c r="H40" s="12" t="s">
        <v>48</v>
      </c>
      <c r="I40" s="13">
        <v>41599</v>
      </c>
      <c r="J40" s="14">
        <v>38857616.554399997</v>
      </c>
      <c r="M40" s="14">
        <v>37771096.9608</v>
      </c>
      <c r="P40" s="12">
        <v>20</v>
      </c>
      <c r="Q40" s="12">
        <v>310</v>
      </c>
      <c r="R40" s="12">
        <v>316</v>
      </c>
      <c r="T40" s="16" t="s">
        <v>1006</v>
      </c>
      <c r="U40" s="12" t="s">
        <v>238</v>
      </c>
      <c r="V40" s="12" t="s">
        <v>113</v>
      </c>
      <c r="W40" s="12">
        <v>70</v>
      </c>
      <c r="X40" s="12">
        <v>48.2</v>
      </c>
      <c r="Y40" s="26"/>
      <c r="Z40" s="12" t="s">
        <v>96</v>
      </c>
      <c r="AA40" s="12">
        <f>YEAR(Tabela1[[#This Row],[Data_Publicacao_Parecer]])</f>
        <v>2013</v>
      </c>
      <c r="AB40" s="12">
        <f>MONTH(Tabela1[[#This Row],[Data_Publicacao_Parecer]])</f>
        <v>11</v>
      </c>
      <c r="AC40" s="12">
        <f>DAY(Tabela1[[#This Row],[Data_Publicacao_Parecer]])</f>
        <v>21</v>
      </c>
      <c r="AF40" s="12">
        <v>-27.636379999999999</v>
      </c>
      <c r="AG40" s="12">
        <v>-52.269689999999997</v>
      </c>
    </row>
    <row r="41" spans="1:33" x14ac:dyDescent="0.25">
      <c r="A41" s="17" t="s">
        <v>1703</v>
      </c>
      <c r="B41" s="17" t="s">
        <v>1704</v>
      </c>
      <c r="C41" s="17"/>
      <c r="D41" s="17"/>
      <c r="E41" s="17"/>
      <c r="F41" s="17">
        <v>2013</v>
      </c>
      <c r="G41" s="17" t="s">
        <v>37</v>
      </c>
      <c r="H41" s="17" t="s">
        <v>58</v>
      </c>
      <c r="I41" s="22">
        <v>41599</v>
      </c>
      <c r="J41" s="23">
        <v>24475852.731400002</v>
      </c>
      <c r="K41" s="24"/>
      <c r="L41" s="23"/>
      <c r="M41" s="23">
        <v>24046699.719467878</v>
      </c>
      <c r="N41" s="23"/>
      <c r="O41" s="22"/>
      <c r="P41" s="17">
        <v>20</v>
      </c>
      <c r="Q41" s="17">
        <v>275</v>
      </c>
      <c r="R41" s="17">
        <v>389</v>
      </c>
      <c r="S41" s="17">
        <v>30</v>
      </c>
      <c r="T41" s="16" t="s">
        <v>76</v>
      </c>
      <c r="U41" s="17" t="s">
        <v>1705</v>
      </c>
      <c r="V41" s="17" t="s">
        <v>398</v>
      </c>
      <c r="W41" s="17">
        <v>70</v>
      </c>
      <c r="X41" s="17">
        <v>89.6</v>
      </c>
      <c r="Y41" s="26"/>
      <c r="Z41" s="17" t="s">
        <v>43</v>
      </c>
      <c r="AA41" s="12">
        <f>YEAR(Tabela1[[#This Row],[Data_Publicacao_Parecer]])</f>
        <v>2013</v>
      </c>
      <c r="AB41" s="12">
        <f>MONTH(Tabela1[[#This Row],[Data_Publicacao_Parecer]])</f>
        <v>11</v>
      </c>
      <c r="AC41" s="12">
        <f>DAY(Tabela1[[#This Row],[Data_Publicacao_Parecer]])</f>
        <v>21</v>
      </c>
      <c r="AD41" s="17"/>
      <c r="AE41" s="17"/>
      <c r="AF41" s="17">
        <v>-30.887720000000002</v>
      </c>
      <c r="AG41" s="17">
        <v>-55.531466999999999</v>
      </c>
    </row>
    <row r="42" spans="1:33" x14ac:dyDescent="0.25">
      <c r="A42" s="12" t="s">
        <v>73</v>
      </c>
      <c r="B42" s="12" t="s">
        <v>74</v>
      </c>
      <c r="C42" s="12" t="s">
        <v>75</v>
      </c>
      <c r="F42" s="12">
        <v>2013</v>
      </c>
      <c r="G42" s="12" t="s">
        <v>65</v>
      </c>
      <c r="H42" s="12" t="s">
        <v>53</v>
      </c>
      <c r="I42" s="13">
        <v>41604</v>
      </c>
      <c r="J42" s="14">
        <v>2918309.9610000001</v>
      </c>
      <c r="M42" s="14">
        <v>2548225.8980030729</v>
      </c>
      <c r="P42" s="12">
        <v>6</v>
      </c>
      <c r="Q42" s="12">
        <v>79</v>
      </c>
      <c r="R42" s="12">
        <v>81</v>
      </c>
      <c r="S42" s="12">
        <v>23</v>
      </c>
      <c r="T42" s="16" t="s">
        <v>76</v>
      </c>
      <c r="U42" s="12" t="s">
        <v>72</v>
      </c>
      <c r="V42" s="12" t="s">
        <v>67</v>
      </c>
      <c r="W42" s="12">
        <v>80</v>
      </c>
      <c r="X42" s="12">
        <v>47</v>
      </c>
      <c r="Y42" s="26"/>
      <c r="Z42" s="12" t="s">
        <v>43</v>
      </c>
      <c r="AA42" s="12">
        <f>YEAR(Tabela1[[#This Row],[Data_Publicacao_Parecer]])</f>
        <v>2013</v>
      </c>
      <c r="AB42" s="12">
        <f>MONTH(Tabela1[[#This Row],[Data_Publicacao_Parecer]])</f>
        <v>11</v>
      </c>
      <c r="AC42" s="12">
        <f>DAY(Tabela1[[#This Row],[Data_Publicacao_Parecer]])</f>
        <v>26</v>
      </c>
      <c r="AF42" s="12">
        <v>-29.235140999999999</v>
      </c>
      <c r="AG42" s="12">
        <v>-51.870282000000003</v>
      </c>
    </row>
    <row r="43" spans="1:33" x14ac:dyDescent="0.25">
      <c r="A43" s="12" t="s">
        <v>1023</v>
      </c>
      <c r="B43" s="12" t="s">
        <v>1024</v>
      </c>
      <c r="C43" s="12" t="s">
        <v>75</v>
      </c>
      <c r="F43" s="12">
        <v>2013</v>
      </c>
      <c r="G43" s="12" t="s">
        <v>65</v>
      </c>
      <c r="H43" s="12" t="s">
        <v>241</v>
      </c>
      <c r="I43" s="13">
        <v>41604</v>
      </c>
      <c r="J43" s="14">
        <v>1295551.9878</v>
      </c>
      <c r="M43" s="14">
        <v>1019342.7398</v>
      </c>
      <c r="P43" s="12">
        <v>12</v>
      </c>
      <c r="Q43" s="12">
        <v>33</v>
      </c>
      <c r="R43" s="12">
        <v>50</v>
      </c>
      <c r="T43" s="16" t="s">
        <v>1025</v>
      </c>
      <c r="U43" s="12" t="s">
        <v>596</v>
      </c>
      <c r="V43" s="12" t="s">
        <v>597</v>
      </c>
      <c r="W43" s="12">
        <v>70</v>
      </c>
      <c r="X43" s="12">
        <v>68.8</v>
      </c>
      <c r="Y43" s="26"/>
      <c r="Z43" s="12" t="s">
        <v>96</v>
      </c>
      <c r="AA43" s="12">
        <f>YEAR(Tabela1[[#This Row],[Data_Publicacao_Parecer]])</f>
        <v>2013</v>
      </c>
      <c r="AB43" s="12">
        <f>MONTH(Tabela1[[#This Row],[Data_Publicacao_Parecer]])</f>
        <v>11</v>
      </c>
      <c r="AC43" s="12">
        <f>DAY(Tabela1[[#This Row],[Data_Publicacao_Parecer]])</f>
        <v>26</v>
      </c>
      <c r="AF43" s="12">
        <v>-27.826259</v>
      </c>
      <c r="AG43" s="12">
        <v>-54.661963</v>
      </c>
    </row>
    <row r="44" spans="1:33" x14ac:dyDescent="0.25">
      <c r="A44" s="12" t="s">
        <v>1207</v>
      </c>
      <c r="B44" s="12" t="s">
        <v>1208</v>
      </c>
      <c r="F44" s="12">
        <v>2013</v>
      </c>
      <c r="G44" s="12" t="s">
        <v>82</v>
      </c>
      <c r="H44" s="12" t="s">
        <v>154</v>
      </c>
      <c r="I44" s="13">
        <v>41604</v>
      </c>
      <c r="J44" s="14">
        <v>63431342.321951367</v>
      </c>
      <c r="M44" s="14">
        <v>50890498.639387287</v>
      </c>
      <c r="P44" s="12">
        <v>101</v>
      </c>
      <c r="Q44" s="12">
        <v>1355</v>
      </c>
      <c r="R44" s="12">
        <v>1534</v>
      </c>
      <c r="S44" s="12">
        <v>0</v>
      </c>
      <c r="T44" s="16" t="s">
        <v>76</v>
      </c>
      <c r="U44" s="12" t="s">
        <v>795</v>
      </c>
      <c r="V44" s="12" t="s">
        <v>125</v>
      </c>
      <c r="W44" s="12">
        <v>65</v>
      </c>
      <c r="X44" s="12">
        <v>57.4</v>
      </c>
      <c r="Y44" s="26"/>
      <c r="Z44" s="12" t="s">
        <v>43</v>
      </c>
      <c r="AA44" s="12">
        <f>YEAR(Tabela1[[#This Row],[Data_Publicacao_Parecer]])</f>
        <v>2013</v>
      </c>
      <c r="AB44" s="12">
        <f>MONTH(Tabela1[[#This Row],[Data_Publicacao_Parecer]])</f>
        <v>11</v>
      </c>
      <c r="AC44" s="12">
        <f>DAY(Tabela1[[#This Row],[Data_Publicacao_Parecer]])</f>
        <v>26</v>
      </c>
      <c r="AF44" s="12">
        <v>-29.477184999999999</v>
      </c>
      <c r="AG44" s="12">
        <v>-51.417358</v>
      </c>
    </row>
    <row r="45" spans="1:33" x14ac:dyDescent="0.25">
      <c r="A45" s="12" t="s">
        <v>1279</v>
      </c>
      <c r="B45" s="12" t="s">
        <v>1280</v>
      </c>
      <c r="C45" s="12" t="s">
        <v>75</v>
      </c>
      <c r="F45" s="12">
        <v>2012</v>
      </c>
      <c r="G45" s="12" t="s">
        <v>37</v>
      </c>
      <c r="H45" s="12" t="s">
        <v>105</v>
      </c>
      <c r="I45" s="13">
        <v>41604</v>
      </c>
      <c r="J45" s="14">
        <v>8096902.3659999995</v>
      </c>
      <c r="M45" s="14">
        <v>6352448.2041999996</v>
      </c>
      <c r="P45" s="12">
        <v>4</v>
      </c>
      <c r="Q45" s="12">
        <v>47</v>
      </c>
      <c r="R45" s="12">
        <v>86</v>
      </c>
      <c r="S45" s="12">
        <v>95</v>
      </c>
      <c r="T45" s="16" t="s">
        <v>1006</v>
      </c>
      <c r="U45" s="12" t="s">
        <v>458</v>
      </c>
      <c r="V45" s="12" t="s">
        <v>118</v>
      </c>
      <c r="W45" s="12">
        <v>70</v>
      </c>
      <c r="X45" s="12">
        <v>50.5</v>
      </c>
      <c r="Y45" s="26"/>
      <c r="Z45" s="12" t="s">
        <v>43</v>
      </c>
      <c r="AA45" s="12">
        <f>YEAR(Tabela1[[#This Row],[Data_Publicacao_Parecer]])</f>
        <v>2013</v>
      </c>
      <c r="AB45" s="12">
        <f>MONTH(Tabela1[[#This Row],[Data_Publicacao_Parecer]])</f>
        <v>11</v>
      </c>
      <c r="AC45" s="12">
        <f>DAY(Tabela1[[#This Row],[Data_Publicacao_Parecer]])</f>
        <v>26</v>
      </c>
      <c r="AF45" s="12">
        <v>-29.65354</v>
      </c>
      <c r="AG45" s="12">
        <v>-51.184339000000001</v>
      </c>
    </row>
    <row r="46" spans="1:33" x14ac:dyDescent="0.25">
      <c r="A46" s="12" t="s">
        <v>1423</v>
      </c>
      <c r="B46" s="12" t="s">
        <v>1424</v>
      </c>
      <c r="F46" s="12">
        <v>2013</v>
      </c>
      <c r="G46" s="12" t="s">
        <v>37</v>
      </c>
      <c r="H46" s="17" t="s">
        <v>752</v>
      </c>
      <c r="I46" s="13">
        <v>41604</v>
      </c>
      <c r="J46" s="14">
        <v>2725066.7118545449</v>
      </c>
      <c r="M46" s="14">
        <v>2180145.769121151</v>
      </c>
      <c r="P46" s="12">
        <v>23</v>
      </c>
      <c r="Q46" s="12">
        <v>222</v>
      </c>
      <c r="R46" s="12">
        <v>151</v>
      </c>
      <c r="S46" s="12">
        <v>0</v>
      </c>
      <c r="T46" s="16" t="s">
        <v>76</v>
      </c>
      <c r="U46" s="12" t="s">
        <v>260</v>
      </c>
      <c r="V46" s="12" t="s">
        <v>67</v>
      </c>
      <c r="W46" s="12">
        <v>90</v>
      </c>
      <c r="X46" s="12">
        <v>53.2</v>
      </c>
      <c r="Y46" s="26"/>
      <c r="Z46" s="12" t="s">
        <v>43</v>
      </c>
      <c r="AA46" s="12">
        <f>YEAR(Tabela1[[#This Row],[Data_Publicacao_Parecer]])</f>
        <v>2013</v>
      </c>
      <c r="AB46" s="12">
        <f>MONTH(Tabela1[[#This Row],[Data_Publicacao_Parecer]])</f>
        <v>11</v>
      </c>
      <c r="AC46" s="12">
        <f>DAY(Tabela1[[#This Row],[Data_Publicacao_Parecer]])</f>
        <v>26</v>
      </c>
      <c r="AF46" s="12">
        <v>-29.459085999999999</v>
      </c>
      <c r="AG46" s="12">
        <v>-51.964427000000001</v>
      </c>
    </row>
    <row r="47" spans="1:33" x14ac:dyDescent="0.25">
      <c r="A47" s="12" t="s">
        <v>1532</v>
      </c>
      <c r="B47" s="12" t="s">
        <v>1533</v>
      </c>
      <c r="C47" s="12" t="s">
        <v>75</v>
      </c>
      <c r="F47" s="12">
        <v>2013</v>
      </c>
      <c r="G47" s="12" t="s">
        <v>37</v>
      </c>
      <c r="H47" s="17" t="s">
        <v>916</v>
      </c>
      <c r="I47" s="13">
        <v>41604</v>
      </c>
      <c r="J47" s="14">
        <v>3779214.7162000011</v>
      </c>
      <c r="M47" s="14">
        <v>3128400.5903083659</v>
      </c>
      <c r="P47" s="12">
        <v>19</v>
      </c>
      <c r="Q47" s="12">
        <v>135</v>
      </c>
      <c r="R47" s="12">
        <v>118</v>
      </c>
      <c r="S47" s="12">
        <v>15</v>
      </c>
      <c r="T47" s="16" t="s">
        <v>76</v>
      </c>
      <c r="U47" s="12" t="s">
        <v>913</v>
      </c>
      <c r="V47" s="12" t="s">
        <v>211</v>
      </c>
      <c r="W47" s="12">
        <v>80</v>
      </c>
      <c r="X47" s="12">
        <v>61</v>
      </c>
      <c r="Y47" s="26"/>
      <c r="Z47" s="12" t="s">
        <v>43</v>
      </c>
      <c r="AA47" s="12">
        <f>YEAR(Tabela1[[#This Row],[Data_Publicacao_Parecer]])</f>
        <v>2013</v>
      </c>
      <c r="AB47" s="12">
        <f>MONTH(Tabela1[[#This Row],[Data_Publicacao_Parecer]])</f>
        <v>11</v>
      </c>
      <c r="AC47" s="12">
        <f>DAY(Tabela1[[#This Row],[Data_Publicacao_Parecer]])</f>
        <v>26</v>
      </c>
      <c r="AF47" s="12">
        <v>-29.971579999999999</v>
      </c>
      <c r="AG47" s="12">
        <v>-51.725070000000002</v>
      </c>
    </row>
    <row r="48" spans="1:33" x14ac:dyDescent="0.25">
      <c r="A48" s="12" t="s">
        <v>126</v>
      </c>
      <c r="B48" s="12" t="s">
        <v>127</v>
      </c>
      <c r="C48" s="12" t="s">
        <v>75</v>
      </c>
      <c r="F48" s="12">
        <v>2013</v>
      </c>
      <c r="G48" s="12" t="s">
        <v>37</v>
      </c>
      <c r="H48" s="17" t="s">
        <v>128</v>
      </c>
      <c r="I48" s="13">
        <v>41607</v>
      </c>
      <c r="J48" s="14">
        <v>17564709.2852</v>
      </c>
      <c r="M48" s="14">
        <v>15754359.828199999</v>
      </c>
      <c r="P48" s="12">
        <v>15</v>
      </c>
      <c r="Q48" s="12">
        <v>189</v>
      </c>
      <c r="R48" s="12">
        <v>203</v>
      </c>
      <c r="S48" s="12">
        <v>0</v>
      </c>
      <c r="T48" s="16" t="s">
        <v>76</v>
      </c>
      <c r="U48" s="12" t="s">
        <v>129</v>
      </c>
      <c r="V48" s="12" t="s">
        <v>55</v>
      </c>
      <c r="W48" s="12">
        <v>50</v>
      </c>
      <c r="X48" s="12">
        <v>38.5</v>
      </c>
      <c r="Y48" s="26"/>
      <c r="Z48" s="12" t="s">
        <v>96</v>
      </c>
      <c r="AA48" s="12">
        <f>YEAR(Tabela1[[#This Row],[Data_Publicacao_Parecer]])</f>
        <v>2013</v>
      </c>
      <c r="AB48" s="12">
        <f>MONTH(Tabela1[[#This Row],[Data_Publicacao_Parecer]])</f>
        <v>11</v>
      </c>
      <c r="AC48" s="12">
        <f>DAY(Tabela1[[#This Row],[Data_Publicacao_Parecer]])</f>
        <v>29</v>
      </c>
      <c r="AF48" s="12">
        <v>-28.859825000000001</v>
      </c>
      <c r="AG48" s="12">
        <v>-51.550370999999998</v>
      </c>
    </row>
    <row r="49" spans="1:33" x14ac:dyDescent="0.25">
      <c r="A49" s="12" t="s">
        <v>257</v>
      </c>
      <c r="B49" s="12" t="s">
        <v>258</v>
      </c>
      <c r="C49" s="12" t="s">
        <v>75</v>
      </c>
      <c r="F49" s="12">
        <v>2013</v>
      </c>
      <c r="G49" s="12" t="s">
        <v>37</v>
      </c>
      <c r="H49" s="12" t="s">
        <v>259</v>
      </c>
      <c r="I49" s="13">
        <v>41607</v>
      </c>
      <c r="J49" s="14">
        <v>13993710.688999999</v>
      </c>
      <c r="M49" s="14">
        <v>11412099.1096</v>
      </c>
      <c r="P49" s="12">
        <v>121</v>
      </c>
      <c r="Q49" s="12">
        <v>762</v>
      </c>
      <c r="R49" s="12">
        <v>789</v>
      </c>
      <c r="S49" s="12">
        <v>0</v>
      </c>
      <c r="T49" s="16" t="s">
        <v>76</v>
      </c>
      <c r="U49" s="12" t="s">
        <v>260</v>
      </c>
      <c r="V49" s="12" t="s">
        <v>67</v>
      </c>
      <c r="W49" s="12">
        <v>35</v>
      </c>
      <c r="X49" s="12">
        <v>42.2</v>
      </c>
      <c r="Y49" s="26"/>
      <c r="Z49" s="12" t="s">
        <v>96</v>
      </c>
      <c r="AA49" s="12">
        <f>YEAR(Tabela1[[#This Row],[Data_Publicacao_Parecer]])</f>
        <v>2013</v>
      </c>
      <c r="AB49" s="12">
        <f>MONTH(Tabela1[[#This Row],[Data_Publicacao_Parecer]])</f>
        <v>11</v>
      </c>
      <c r="AC49" s="12">
        <f>DAY(Tabela1[[#This Row],[Data_Publicacao_Parecer]])</f>
        <v>29</v>
      </c>
      <c r="AF49" s="12">
        <v>-29.459085999999999</v>
      </c>
      <c r="AG49" s="12">
        <v>-51.964427000000001</v>
      </c>
    </row>
    <row r="50" spans="1:33" x14ac:dyDescent="0.25">
      <c r="A50" s="12" t="s">
        <v>951</v>
      </c>
      <c r="B50" s="12" t="s">
        <v>952</v>
      </c>
      <c r="F50" s="12">
        <v>2013</v>
      </c>
      <c r="G50" s="12" t="s">
        <v>37</v>
      </c>
      <c r="H50" s="12" t="s">
        <v>128</v>
      </c>
      <c r="I50" s="13">
        <v>41607</v>
      </c>
      <c r="J50" s="14">
        <v>27073038.0984</v>
      </c>
      <c r="M50" s="14">
        <v>20554839.650795061</v>
      </c>
      <c r="P50" s="12">
        <v>128</v>
      </c>
      <c r="Q50" s="12">
        <v>257</v>
      </c>
      <c r="R50" s="12">
        <v>224</v>
      </c>
      <c r="S50" s="12">
        <v>0</v>
      </c>
      <c r="T50" s="16" t="s">
        <v>76</v>
      </c>
      <c r="U50" s="12" t="s">
        <v>363</v>
      </c>
      <c r="V50" s="12" t="s">
        <v>156</v>
      </c>
      <c r="W50" s="12">
        <v>90</v>
      </c>
      <c r="X50" s="12">
        <v>77.2</v>
      </c>
      <c r="Y50" s="26"/>
      <c r="Z50" s="12" t="s">
        <v>43</v>
      </c>
      <c r="AA50" s="12">
        <f>YEAR(Tabela1[[#This Row],[Data_Publicacao_Parecer]])</f>
        <v>2013</v>
      </c>
      <c r="AB50" s="12">
        <f>MONTH(Tabela1[[#This Row],[Data_Publicacao_Parecer]])</f>
        <v>11</v>
      </c>
      <c r="AC50" s="12">
        <f>DAY(Tabela1[[#This Row],[Data_Publicacao_Parecer]])</f>
        <v>29</v>
      </c>
      <c r="AF50" s="12">
        <v>-29.991399999999999</v>
      </c>
      <c r="AG50" s="12">
        <v>-51.080857000000002</v>
      </c>
    </row>
    <row r="51" spans="1:33" x14ac:dyDescent="0.25">
      <c r="A51" s="12" t="s">
        <v>536</v>
      </c>
      <c r="B51" s="12" t="s">
        <v>537</v>
      </c>
      <c r="F51" s="12">
        <v>2013</v>
      </c>
      <c r="G51" s="12" t="s">
        <v>65</v>
      </c>
      <c r="H51" s="12" t="s">
        <v>100</v>
      </c>
      <c r="I51" s="13">
        <v>41610</v>
      </c>
      <c r="J51" s="14">
        <v>3557732.3166</v>
      </c>
      <c r="M51" s="14">
        <v>3384662.095218542</v>
      </c>
      <c r="P51" s="12">
        <v>25</v>
      </c>
      <c r="Q51" s="12">
        <v>47</v>
      </c>
      <c r="R51" s="12">
        <v>160</v>
      </c>
      <c r="S51" s="12">
        <v>180</v>
      </c>
      <c r="T51" s="16" t="s">
        <v>76</v>
      </c>
      <c r="U51" s="12" t="s">
        <v>538</v>
      </c>
      <c r="V51" s="12" t="s">
        <v>125</v>
      </c>
      <c r="W51" s="12">
        <v>50</v>
      </c>
      <c r="X51" s="12">
        <v>54.8</v>
      </c>
      <c r="Y51" s="26"/>
      <c r="Z51" s="12" t="s">
        <v>96</v>
      </c>
      <c r="AA51" s="12">
        <f>YEAR(Tabela1[[#This Row],[Data_Publicacao_Parecer]])</f>
        <v>2013</v>
      </c>
      <c r="AB51" s="12">
        <f>MONTH(Tabela1[[#This Row],[Data_Publicacao_Parecer]])</f>
        <v>12</v>
      </c>
      <c r="AC51" s="12">
        <f>DAY(Tabela1[[#This Row],[Data_Publicacao_Parecer]])</f>
        <v>2</v>
      </c>
      <c r="AF51" s="12">
        <v>-29.391943999999999</v>
      </c>
      <c r="AG51" s="12">
        <v>-51.255859000000001</v>
      </c>
    </row>
    <row r="52" spans="1:33" x14ac:dyDescent="0.25">
      <c r="A52" s="12" t="s">
        <v>1649</v>
      </c>
      <c r="B52" s="12" t="s">
        <v>1650</v>
      </c>
      <c r="C52" s="12" t="s">
        <v>75</v>
      </c>
      <c r="F52" s="12">
        <v>2013</v>
      </c>
      <c r="G52" s="12" t="s">
        <v>65</v>
      </c>
      <c r="H52" s="12" t="s">
        <v>53</v>
      </c>
      <c r="I52" s="13">
        <v>41697</v>
      </c>
      <c r="J52" s="14">
        <v>3705693.8366</v>
      </c>
      <c r="M52" s="14">
        <v>3397171.7324753478</v>
      </c>
      <c r="P52" s="12">
        <v>19</v>
      </c>
      <c r="Q52" s="12">
        <v>13</v>
      </c>
      <c r="R52" s="12">
        <v>59</v>
      </c>
      <c r="S52" s="12">
        <v>76</v>
      </c>
      <c r="T52" s="16" t="s">
        <v>76</v>
      </c>
      <c r="U52" s="12" t="s">
        <v>740</v>
      </c>
      <c r="V52" s="12" t="s">
        <v>244</v>
      </c>
      <c r="W52" s="12">
        <v>35</v>
      </c>
      <c r="X52" s="12">
        <v>44.8</v>
      </c>
      <c r="Y52" s="26"/>
      <c r="Z52" s="12" t="s">
        <v>43</v>
      </c>
      <c r="AA52" s="12">
        <f>YEAR(Tabela1[[#This Row],[Data_Publicacao_Parecer]])</f>
        <v>2014</v>
      </c>
      <c r="AB52" s="12">
        <f>MONTH(Tabela1[[#This Row],[Data_Publicacao_Parecer]])</f>
        <v>2</v>
      </c>
      <c r="AC52" s="12">
        <f>DAY(Tabela1[[#This Row],[Data_Publicacao_Parecer]])</f>
        <v>27</v>
      </c>
      <c r="AF52" s="12">
        <v>-29.614305999999999</v>
      </c>
      <c r="AG52" s="12">
        <v>-52.193159000000001</v>
      </c>
    </row>
    <row r="53" spans="1:33" x14ac:dyDescent="0.25">
      <c r="A53" s="12" t="s">
        <v>811</v>
      </c>
      <c r="B53" s="12" t="s">
        <v>812</v>
      </c>
      <c r="F53" s="12">
        <v>2013</v>
      </c>
      <c r="G53" s="12" t="s">
        <v>65</v>
      </c>
      <c r="H53" s="12" t="s">
        <v>259</v>
      </c>
      <c r="I53" s="13">
        <v>41698</v>
      </c>
      <c r="J53" s="14">
        <v>5910417.7566</v>
      </c>
      <c r="M53" s="14">
        <v>5422224.9900000002</v>
      </c>
      <c r="P53" s="12">
        <v>15</v>
      </c>
      <c r="Q53" s="12">
        <v>0</v>
      </c>
      <c r="R53" s="12">
        <v>31</v>
      </c>
      <c r="S53" s="12">
        <v>31</v>
      </c>
      <c r="T53" s="16" t="s">
        <v>76</v>
      </c>
      <c r="U53" s="12" t="s">
        <v>568</v>
      </c>
      <c r="V53" s="12" t="s">
        <v>368</v>
      </c>
      <c r="W53" s="12">
        <v>35</v>
      </c>
      <c r="X53" s="12">
        <v>52</v>
      </c>
      <c r="Y53" s="26"/>
      <c r="Z53" s="12" t="s">
        <v>43</v>
      </c>
      <c r="AA53" s="12">
        <f>YEAR(Tabela1[[#This Row],[Data_Publicacao_Parecer]])</f>
        <v>2014</v>
      </c>
      <c r="AB53" s="12">
        <f>MONTH(Tabela1[[#This Row],[Data_Publicacao_Parecer]])</f>
        <v>2</v>
      </c>
      <c r="AC53" s="12">
        <f>DAY(Tabela1[[#This Row],[Data_Publicacao_Parecer]])</f>
        <v>28</v>
      </c>
      <c r="AF53" s="12">
        <v>-29.355993000000002</v>
      </c>
      <c r="AG53" s="12">
        <v>-50.811920999999998</v>
      </c>
    </row>
    <row r="54" spans="1:33" x14ac:dyDescent="0.25">
      <c r="A54" s="12" t="s">
        <v>1141</v>
      </c>
      <c r="B54" s="12" t="s">
        <v>1142</v>
      </c>
      <c r="C54" s="12" t="s">
        <v>75</v>
      </c>
      <c r="F54" s="12">
        <v>2012</v>
      </c>
      <c r="G54" s="12" t="s">
        <v>65</v>
      </c>
      <c r="H54" s="12" t="s">
        <v>154</v>
      </c>
      <c r="I54" s="13">
        <v>41698</v>
      </c>
      <c r="J54" s="14">
        <v>9279595.8668000028</v>
      </c>
      <c r="M54" s="14">
        <v>4456178.051079439</v>
      </c>
      <c r="P54" s="12">
        <v>45</v>
      </c>
      <c r="Q54" s="12">
        <v>41</v>
      </c>
      <c r="R54" s="12">
        <v>90</v>
      </c>
      <c r="S54" s="12">
        <v>92</v>
      </c>
      <c r="T54" s="16" t="s">
        <v>1143</v>
      </c>
      <c r="U54" s="12" t="s">
        <v>109</v>
      </c>
      <c r="V54" s="12" t="s">
        <v>55</v>
      </c>
      <c r="W54" s="12">
        <v>80</v>
      </c>
      <c r="X54" s="12">
        <v>29.5</v>
      </c>
      <c r="Y54" s="26"/>
      <c r="Z54" s="12" t="s">
        <v>43</v>
      </c>
      <c r="AA54" s="12">
        <f>YEAR(Tabela1[[#This Row],[Data_Publicacao_Parecer]])</f>
        <v>2014</v>
      </c>
      <c r="AB54" s="12">
        <f>MONTH(Tabela1[[#This Row],[Data_Publicacao_Parecer]])</f>
        <v>2</v>
      </c>
      <c r="AC54" s="12">
        <f>DAY(Tabela1[[#This Row],[Data_Publicacao_Parecer]])</f>
        <v>28</v>
      </c>
      <c r="AF54" s="12">
        <v>-29.162904999999999</v>
      </c>
      <c r="AG54" s="12">
        <v>-51.179161000000001</v>
      </c>
    </row>
    <row r="55" spans="1:33" x14ac:dyDescent="0.25">
      <c r="A55" s="12" t="s">
        <v>103</v>
      </c>
      <c r="B55" s="12" t="s">
        <v>104</v>
      </c>
      <c r="F55" s="12">
        <v>2013</v>
      </c>
      <c r="G55" s="12" t="s">
        <v>37</v>
      </c>
      <c r="H55" s="12" t="s">
        <v>105</v>
      </c>
      <c r="I55" s="13">
        <v>41705</v>
      </c>
      <c r="J55" s="14">
        <v>6795493.7932000002</v>
      </c>
      <c r="M55" s="14">
        <v>5800316.6606000001</v>
      </c>
      <c r="P55" s="12">
        <v>30</v>
      </c>
      <c r="Q55" s="12">
        <v>418</v>
      </c>
      <c r="R55" s="12">
        <v>474</v>
      </c>
      <c r="S55" s="12">
        <v>0</v>
      </c>
      <c r="T55" s="16" t="s">
        <v>76</v>
      </c>
      <c r="U55" s="12" t="s">
        <v>61</v>
      </c>
      <c r="V55" s="12" t="s">
        <v>55</v>
      </c>
      <c r="W55" s="12">
        <v>85</v>
      </c>
      <c r="X55" s="12">
        <v>31.8</v>
      </c>
      <c r="Y55" s="26"/>
      <c r="Z55" s="12" t="s">
        <v>96</v>
      </c>
      <c r="AA55" s="12">
        <f>YEAR(Tabela1[[#This Row],[Data_Publicacao_Parecer]])</f>
        <v>2014</v>
      </c>
      <c r="AB55" s="12">
        <f>MONTH(Tabela1[[#This Row],[Data_Publicacao_Parecer]])</f>
        <v>3</v>
      </c>
      <c r="AC55" s="12">
        <f>DAY(Tabela1[[#This Row],[Data_Publicacao_Parecer]])</f>
        <v>7</v>
      </c>
      <c r="AF55" s="12">
        <v>-29.166212000000002</v>
      </c>
      <c r="AG55" s="12">
        <v>-51.516475999999997</v>
      </c>
    </row>
    <row r="56" spans="1:33" x14ac:dyDescent="0.25">
      <c r="A56" s="12" t="s">
        <v>809</v>
      </c>
      <c r="B56" s="12" t="s">
        <v>810</v>
      </c>
      <c r="F56" s="12">
        <v>2011</v>
      </c>
      <c r="G56" s="12" t="s">
        <v>82</v>
      </c>
      <c r="H56" s="12" t="s">
        <v>154</v>
      </c>
      <c r="I56" s="13">
        <v>41705</v>
      </c>
      <c r="J56" s="14">
        <v>69780081.649599999</v>
      </c>
      <c r="M56" s="14">
        <v>51507597.748152412</v>
      </c>
      <c r="P56" s="12">
        <v>300</v>
      </c>
      <c r="Q56" s="12">
        <v>2002</v>
      </c>
      <c r="R56" s="12">
        <v>1687</v>
      </c>
      <c r="S56" s="12">
        <v>0</v>
      </c>
      <c r="T56" s="16" t="s">
        <v>352</v>
      </c>
      <c r="U56" s="12" t="s">
        <v>117</v>
      </c>
      <c r="V56" s="12" t="s">
        <v>118</v>
      </c>
      <c r="W56" s="12">
        <v>65</v>
      </c>
      <c r="X56" s="12">
        <v>45.4</v>
      </c>
      <c r="Y56" s="26"/>
      <c r="Z56" s="12" t="s">
        <v>43</v>
      </c>
      <c r="AA56" s="12">
        <f>YEAR(Tabela1[[#This Row],[Data_Publicacao_Parecer]])</f>
        <v>2014</v>
      </c>
      <c r="AB56" s="12">
        <f>MONTH(Tabela1[[#This Row],[Data_Publicacao_Parecer]])</f>
        <v>3</v>
      </c>
      <c r="AC56" s="12">
        <f>DAY(Tabela1[[#This Row],[Data_Publicacao_Parecer]])</f>
        <v>7</v>
      </c>
      <c r="AF56" s="12">
        <v>-29.583559999999999</v>
      </c>
      <c r="AG56" s="12">
        <v>-51.089776000000001</v>
      </c>
    </row>
    <row r="57" spans="1:33" x14ac:dyDescent="0.25">
      <c r="A57" s="12" t="s">
        <v>955</v>
      </c>
      <c r="B57" s="12" t="s">
        <v>956</v>
      </c>
      <c r="F57" s="12">
        <v>2013</v>
      </c>
      <c r="G57" s="12" t="s">
        <v>37</v>
      </c>
      <c r="H57" s="12" t="s">
        <v>38</v>
      </c>
      <c r="I57" s="13">
        <v>41705</v>
      </c>
      <c r="J57" s="14">
        <v>98054765.076799989</v>
      </c>
      <c r="M57" s="14">
        <v>97625805.790789768</v>
      </c>
      <c r="P57" s="12">
        <v>250</v>
      </c>
      <c r="Q57" s="12">
        <v>5</v>
      </c>
      <c r="R57" s="12">
        <v>884</v>
      </c>
      <c r="S57" s="12">
        <v>0</v>
      </c>
      <c r="T57" s="16" t="s">
        <v>76</v>
      </c>
      <c r="U57" s="12" t="s">
        <v>957</v>
      </c>
      <c r="V57" s="12" t="s">
        <v>50</v>
      </c>
      <c r="W57" s="12">
        <v>85</v>
      </c>
      <c r="X57" s="12">
        <v>86</v>
      </c>
      <c r="Y57" s="26"/>
      <c r="Z57" s="12" t="s">
        <v>96</v>
      </c>
      <c r="AA57" s="12">
        <f>YEAR(Tabela1[[#This Row],[Data_Publicacao_Parecer]])</f>
        <v>2014</v>
      </c>
      <c r="AB57" s="12">
        <f>MONTH(Tabela1[[#This Row],[Data_Publicacao_Parecer]])</f>
        <v>3</v>
      </c>
      <c r="AC57" s="12">
        <f>DAY(Tabela1[[#This Row],[Data_Publicacao_Parecer]])</f>
        <v>7</v>
      </c>
      <c r="AF57" s="12">
        <v>-27.482861</v>
      </c>
      <c r="AG57" s="12">
        <v>-53.402633999999999</v>
      </c>
    </row>
    <row r="58" spans="1:33" x14ac:dyDescent="0.25">
      <c r="A58" s="12" t="s">
        <v>1194</v>
      </c>
      <c r="B58" s="12" t="s">
        <v>1195</v>
      </c>
      <c r="C58" s="12" t="s">
        <v>75</v>
      </c>
      <c r="F58" s="12">
        <v>2013</v>
      </c>
      <c r="G58" s="12" t="s">
        <v>37</v>
      </c>
      <c r="H58" s="12" t="s">
        <v>48</v>
      </c>
      <c r="I58" s="13">
        <v>41705</v>
      </c>
      <c r="J58" s="14">
        <v>21677974.6932</v>
      </c>
      <c r="M58" s="14">
        <v>20925416.401036091</v>
      </c>
      <c r="P58" s="12">
        <v>30</v>
      </c>
      <c r="Q58" s="12">
        <v>82</v>
      </c>
      <c r="R58" s="12">
        <v>185</v>
      </c>
      <c r="S58" s="12">
        <v>188</v>
      </c>
      <c r="T58" s="16" t="s">
        <v>76</v>
      </c>
      <c r="U58" s="12" t="s">
        <v>1196</v>
      </c>
      <c r="V58" s="12" t="s">
        <v>321</v>
      </c>
      <c r="W58" s="12">
        <v>70</v>
      </c>
      <c r="X58" s="12">
        <v>59.6</v>
      </c>
      <c r="Y58" s="26"/>
      <c r="Z58" s="12" t="s">
        <v>43</v>
      </c>
      <c r="AA58" s="12">
        <f>YEAR(Tabela1[[#This Row],[Data_Publicacao_Parecer]])</f>
        <v>2014</v>
      </c>
      <c r="AB58" s="12">
        <f>MONTH(Tabela1[[#This Row],[Data_Publicacao_Parecer]])</f>
        <v>3</v>
      </c>
      <c r="AC58" s="12">
        <f>DAY(Tabela1[[#This Row],[Data_Publicacao_Parecer]])</f>
        <v>7</v>
      </c>
      <c r="AF58" s="12">
        <v>-28.507867999999998</v>
      </c>
      <c r="AG58" s="12">
        <v>-50.941791000000002</v>
      </c>
    </row>
    <row r="59" spans="1:33" x14ac:dyDescent="0.25">
      <c r="A59" s="12" t="s">
        <v>1570</v>
      </c>
      <c r="B59" s="12" t="s">
        <v>1573</v>
      </c>
      <c r="C59" s="12" t="s">
        <v>75</v>
      </c>
      <c r="F59" s="12">
        <v>2012</v>
      </c>
      <c r="G59" s="12" t="s">
        <v>37</v>
      </c>
      <c r="H59" s="12" t="s">
        <v>48</v>
      </c>
      <c r="I59" s="13">
        <v>41708</v>
      </c>
      <c r="J59" s="14">
        <v>25165609.834399998</v>
      </c>
      <c r="M59" s="14">
        <v>22017902.625206649</v>
      </c>
      <c r="P59" s="12">
        <v>30</v>
      </c>
      <c r="Q59" s="12">
        <v>530</v>
      </c>
      <c r="R59" s="12">
        <v>644</v>
      </c>
      <c r="S59" s="12">
        <v>0</v>
      </c>
      <c r="T59" s="16" t="s">
        <v>1574</v>
      </c>
      <c r="U59" s="12" t="s">
        <v>109</v>
      </c>
      <c r="V59" s="12" t="s">
        <v>55</v>
      </c>
      <c r="W59" s="12">
        <v>70</v>
      </c>
      <c r="X59" s="12">
        <v>36.5</v>
      </c>
      <c r="Y59" s="26"/>
      <c r="Z59" s="12" t="s">
        <v>96</v>
      </c>
      <c r="AA59" s="12">
        <f>YEAR(Tabela1[[#This Row],[Data_Publicacao_Parecer]])</f>
        <v>2014</v>
      </c>
      <c r="AB59" s="12">
        <f>MONTH(Tabela1[[#This Row],[Data_Publicacao_Parecer]])</f>
        <v>3</v>
      </c>
      <c r="AC59" s="12">
        <f>DAY(Tabela1[[#This Row],[Data_Publicacao_Parecer]])</f>
        <v>10</v>
      </c>
      <c r="AF59" s="12">
        <v>-29.162904999999999</v>
      </c>
      <c r="AG59" s="12">
        <v>-51.179161000000001</v>
      </c>
    </row>
    <row r="60" spans="1:33" x14ac:dyDescent="0.25">
      <c r="A60" s="12" t="s">
        <v>1301</v>
      </c>
      <c r="B60" s="12" t="s">
        <v>1302</v>
      </c>
      <c r="C60" s="12" t="s">
        <v>75</v>
      </c>
      <c r="F60" s="12">
        <v>2013</v>
      </c>
      <c r="G60" s="12" t="s">
        <v>37</v>
      </c>
      <c r="H60" s="12" t="s">
        <v>48</v>
      </c>
      <c r="I60" s="13">
        <v>41709</v>
      </c>
      <c r="J60" s="14">
        <v>9208234.4255999997</v>
      </c>
      <c r="M60" s="14">
        <v>8351619.523629522</v>
      </c>
      <c r="P60" s="12">
        <v>35</v>
      </c>
      <c r="Q60" s="12">
        <v>706</v>
      </c>
      <c r="R60" s="12">
        <v>882</v>
      </c>
      <c r="T60" s="16" t="s">
        <v>76</v>
      </c>
      <c r="U60" s="12" t="s">
        <v>238</v>
      </c>
      <c r="V60" s="12" t="s">
        <v>113</v>
      </c>
      <c r="W60" s="12">
        <v>35</v>
      </c>
      <c r="X60" s="12">
        <v>42.2</v>
      </c>
      <c r="Y60" s="26"/>
      <c r="Z60" s="12" t="s">
        <v>96</v>
      </c>
      <c r="AA60" s="12">
        <f>YEAR(Tabela1[[#This Row],[Data_Publicacao_Parecer]])</f>
        <v>2014</v>
      </c>
      <c r="AB60" s="12">
        <f>MONTH(Tabela1[[#This Row],[Data_Publicacao_Parecer]])</f>
        <v>3</v>
      </c>
      <c r="AC60" s="12">
        <f>DAY(Tabela1[[#This Row],[Data_Publicacao_Parecer]])</f>
        <v>11</v>
      </c>
      <c r="AF60" s="12">
        <v>-27.636379999999999</v>
      </c>
      <c r="AG60" s="12">
        <v>-52.269689999999997</v>
      </c>
    </row>
    <row r="61" spans="1:33" x14ac:dyDescent="0.25">
      <c r="A61" s="12" t="s">
        <v>482</v>
      </c>
      <c r="B61" s="12" t="s">
        <v>483</v>
      </c>
      <c r="C61" s="12" t="s">
        <v>75</v>
      </c>
      <c r="F61" s="12">
        <v>2013</v>
      </c>
      <c r="G61" s="12" t="s">
        <v>82</v>
      </c>
      <c r="H61" s="12" t="s">
        <v>241</v>
      </c>
      <c r="I61" s="13">
        <v>41764</v>
      </c>
      <c r="J61" s="14">
        <v>118257397.51279999</v>
      </c>
      <c r="M61" s="14">
        <v>106581120.0077742</v>
      </c>
      <c r="P61" s="12">
        <v>123</v>
      </c>
      <c r="Q61" s="12">
        <v>497</v>
      </c>
      <c r="R61" s="12">
        <v>585</v>
      </c>
      <c r="S61" s="12">
        <v>215</v>
      </c>
      <c r="T61" s="16" t="s">
        <v>76</v>
      </c>
      <c r="U61" s="12" t="s">
        <v>484</v>
      </c>
      <c r="V61" s="12" t="s">
        <v>92</v>
      </c>
      <c r="W61" s="12">
        <v>80</v>
      </c>
      <c r="X61" s="12">
        <v>61.2</v>
      </c>
      <c r="Y61" s="26"/>
      <c r="Z61" s="12" t="s">
        <v>43</v>
      </c>
      <c r="AA61" s="12">
        <f>YEAR(Tabela1[[#This Row],[Data_Publicacao_Parecer]])</f>
        <v>2014</v>
      </c>
      <c r="AB61" s="12">
        <f>MONTH(Tabela1[[#This Row],[Data_Publicacao_Parecer]])</f>
        <v>5</v>
      </c>
      <c r="AC61" s="12">
        <f>DAY(Tabela1[[#This Row],[Data_Publicacao_Parecer]])</f>
        <v>5</v>
      </c>
      <c r="AF61" s="12">
        <v>-28.645001000000001</v>
      </c>
      <c r="AG61" s="12">
        <v>-53.604830999999997</v>
      </c>
    </row>
    <row r="62" spans="1:33" x14ac:dyDescent="0.25">
      <c r="A62" s="12" t="s">
        <v>1663</v>
      </c>
      <c r="B62" s="12" t="s">
        <v>1664</v>
      </c>
      <c r="F62" s="12">
        <v>2013</v>
      </c>
      <c r="G62" s="12" t="s">
        <v>99</v>
      </c>
      <c r="H62" s="12" t="s">
        <v>142</v>
      </c>
      <c r="I62" s="13">
        <v>41765</v>
      </c>
      <c r="J62" s="14">
        <v>29880256.680399999</v>
      </c>
      <c r="M62" s="14">
        <v>23876595.486091539</v>
      </c>
      <c r="P62" s="12">
        <v>20</v>
      </c>
      <c r="Q62" s="12">
        <v>43</v>
      </c>
      <c r="R62" s="12">
        <v>71</v>
      </c>
      <c r="T62" s="16" t="s">
        <v>76</v>
      </c>
      <c r="U62" s="12" t="s">
        <v>155</v>
      </c>
      <c r="V62" s="12" t="s">
        <v>156</v>
      </c>
      <c r="W62" s="12">
        <v>70</v>
      </c>
      <c r="X62" s="12">
        <v>32.700000000000003</v>
      </c>
      <c r="Y62" s="26"/>
      <c r="Z62" s="12" t="s">
        <v>96</v>
      </c>
      <c r="AA62" s="12">
        <f>YEAR(Tabela1[[#This Row],[Data_Publicacao_Parecer]])</f>
        <v>2014</v>
      </c>
      <c r="AB62" s="12">
        <f>MONTH(Tabela1[[#This Row],[Data_Publicacao_Parecer]])</f>
        <v>5</v>
      </c>
      <c r="AC62" s="12">
        <f>DAY(Tabela1[[#This Row],[Data_Publicacao_Parecer]])</f>
        <v>6</v>
      </c>
      <c r="AF62" s="12">
        <v>-30.031770999999999</v>
      </c>
      <c r="AG62" s="12">
        <v>-51.206533</v>
      </c>
    </row>
    <row r="63" spans="1:33" x14ac:dyDescent="0.25">
      <c r="A63" s="12" t="s">
        <v>1729</v>
      </c>
      <c r="B63" s="12" t="s">
        <v>1730</v>
      </c>
      <c r="F63" s="12">
        <v>2013</v>
      </c>
      <c r="G63" s="12" t="s">
        <v>65</v>
      </c>
      <c r="H63" s="12" t="s">
        <v>48</v>
      </c>
      <c r="I63" s="13">
        <v>41765</v>
      </c>
      <c r="J63" s="14">
        <v>7557832.2904000003</v>
      </c>
      <c r="M63" s="14">
        <v>6304532.6639253078</v>
      </c>
      <c r="P63" s="12">
        <v>20</v>
      </c>
      <c r="Q63" s="12">
        <v>72</v>
      </c>
      <c r="R63" s="12">
        <v>71</v>
      </c>
      <c r="T63" s="16" t="s">
        <v>76</v>
      </c>
      <c r="U63" s="12" t="s">
        <v>615</v>
      </c>
      <c r="V63" s="12" t="s">
        <v>67</v>
      </c>
      <c r="W63" s="12">
        <v>50</v>
      </c>
      <c r="X63" s="12">
        <v>54.9</v>
      </c>
      <c r="Y63" s="26"/>
      <c r="Z63" s="17" t="s">
        <v>96</v>
      </c>
      <c r="AA63" s="12">
        <f>YEAR(Tabela1[[#This Row],[Data_Publicacao_Parecer]])</f>
        <v>2014</v>
      </c>
      <c r="AB63" s="12">
        <f>MONTH(Tabela1[[#This Row],[Data_Publicacao_Parecer]])</f>
        <v>5</v>
      </c>
      <c r="AC63" s="12">
        <f>DAY(Tabela1[[#This Row],[Data_Publicacao_Parecer]])</f>
        <v>6</v>
      </c>
      <c r="AF63" s="12">
        <v>-28.928249999999998</v>
      </c>
      <c r="AG63" s="12">
        <v>-52.125816</v>
      </c>
    </row>
    <row r="64" spans="1:33" x14ac:dyDescent="0.25">
      <c r="A64" s="12" t="s">
        <v>1205</v>
      </c>
      <c r="B64" s="12" t="s">
        <v>1206</v>
      </c>
      <c r="F64" s="12">
        <v>2013</v>
      </c>
      <c r="G64" s="12" t="s">
        <v>65</v>
      </c>
      <c r="H64" s="12" t="s">
        <v>154</v>
      </c>
      <c r="I64" s="13">
        <v>41766</v>
      </c>
      <c r="J64" s="14">
        <v>1585915.3925999999</v>
      </c>
      <c r="M64" s="14">
        <v>1560665.689534029</v>
      </c>
      <c r="P64" s="12">
        <v>14</v>
      </c>
      <c r="Q64" s="12">
        <v>68</v>
      </c>
      <c r="R64" s="12">
        <v>38</v>
      </c>
      <c r="S64" s="12">
        <v>0</v>
      </c>
      <c r="T64" s="16" t="s">
        <v>76</v>
      </c>
      <c r="U64" s="12" t="s">
        <v>87</v>
      </c>
      <c r="V64" s="12" t="s">
        <v>55</v>
      </c>
      <c r="W64" s="12">
        <v>80</v>
      </c>
      <c r="X64" s="12">
        <v>47.9</v>
      </c>
      <c r="Y64" s="26"/>
      <c r="Z64" s="12" t="s">
        <v>43</v>
      </c>
      <c r="AA64" s="12">
        <f>YEAR(Tabela1[[#This Row],[Data_Publicacao_Parecer]])</f>
        <v>2014</v>
      </c>
      <c r="AB64" s="12">
        <f>MONTH(Tabela1[[#This Row],[Data_Publicacao_Parecer]])</f>
        <v>5</v>
      </c>
      <c r="AC64" s="12">
        <f>DAY(Tabela1[[#This Row],[Data_Publicacao_Parecer]])</f>
        <v>7</v>
      </c>
      <c r="AF64" s="12">
        <v>-28.856544</v>
      </c>
      <c r="AG64" s="12">
        <v>-51.288263000000001</v>
      </c>
    </row>
    <row r="65" spans="1:33" x14ac:dyDescent="0.25">
      <c r="A65" s="12" t="s">
        <v>962</v>
      </c>
      <c r="B65" s="12" t="s">
        <v>963</v>
      </c>
      <c r="C65" s="12" t="s">
        <v>75</v>
      </c>
      <c r="F65" s="12">
        <v>2013</v>
      </c>
      <c r="G65" s="12" t="s">
        <v>65</v>
      </c>
      <c r="H65" s="12" t="s">
        <v>142</v>
      </c>
      <c r="I65" s="13">
        <v>41771</v>
      </c>
      <c r="J65" s="14">
        <v>2717395.7258000001</v>
      </c>
      <c r="M65" s="14">
        <v>2517080.021933245</v>
      </c>
      <c r="P65" s="12">
        <v>5</v>
      </c>
      <c r="Q65" s="12">
        <v>41</v>
      </c>
      <c r="R65" s="12">
        <v>42</v>
      </c>
      <c r="S65" s="12">
        <v>0</v>
      </c>
      <c r="T65" s="16" t="s">
        <v>76</v>
      </c>
      <c r="U65" s="12" t="s">
        <v>155</v>
      </c>
      <c r="V65" s="12" t="s">
        <v>156</v>
      </c>
      <c r="W65" s="12">
        <v>70</v>
      </c>
      <c r="X65" s="12">
        <v>30.7</v>
      </c>
      <c r="Y65" s="26"/>
      <c r="Z65" s="12" t="s">
        <v>96</v>
      </c>
      <c r="AA65" s="12">
        <f>YEAR(Tabela1[[#This Row],[Data_Publicacao_Parecer]])</f>
        <v>2014</v>
      </c>
      <c r="AB65" s="12">
        <f>MONTH(Tabela1[[#This Row],[Data_Publicacao_Parecer]])</f>
        <v>5</v>
      </c>
      <c r="AC65" s="12">
        <f>DAY(Tabela1[[#This Row],[Data_Publicacao_Parecer]])</f>
        <v>12</v>
      </c>
      <c r="AF65" s="12">
        <v>-30.031770999999999</v>
      </c>
      <c r="AG65" s="12">
        <v>-51.206533</v>
      </c>
    </row>
    <row r="66" spans="1:33" x14ac:dyDescent="0.25">
      <c r="A66" s="12" t="s">
        <v>1582</v>
      </c>
      <c r="B66" s="12" t="s">
        <v>1583</v>
      </c>
      <c r="F66" s="12">
        <v>2013</v>
      </c>
      <c r="G66" s="12" t="s">
        <v>37</v>
      </c>
      <c r="H66" s="12" t="s">
        <v>105</v>
      </c>
      <c r="I66" s="13">
        <v>41773</v>
      </c>
      <c r="J66" s="14">
        <v>45112909.2148</v>
      </c>
      <c r="M66" s="14">
        <v>36719187.236539669</v>
      </c>
      <c r="P66" s="12">
        <v>107</v>
      </c>
      <c r="Q66" s="12">
        <v>368</v>
      </c>
      <c r="R66" s="12">
        <v>414</v>
      </c>
      <c r="S66" s="12">
        <v>240</v>
      </c>
      <c r="T66" s="16" t="s">
        <v>76</v>
      </c>
      <c r="U66" s="12" t="s">
        <v>503</v>
      </c>
      <c r="V66" s="12" t="s">
        <v>55</v>
      </c>
      <c r="W66" s="12">
        <v>50</v>
      </c>
      <c r="X66" s="12">
        <v>10</v>
      </c>
      <c r="Y66" s="26"/>
      <c r="Z66" s="12" t="s">
        <v>43</v>
      </c>
      <c r="AA66" s="12">
        <f>YEAR(Tabela1[[#This Row],[Data_Publicacao_Parecer]])</f>
        <v>2014</v>
      </c>
      <c r="AB66" s="12">
        <f>MONTH(Tabela1[[#This Row],[Data_Publicacao_Parecer]])</f>
        <v>5</v>
      </c>
      <c r="AC66" s="12">
        <f>DAY(Tabela1[[#This Row],[Data_Publicacao_Parecer]])</f>
        <v>14</v>
      </c>
      <c r="AF66" s="12">
        <v>-29.296949000000001</v>
      </c>
      <c r="AG66" s="12">
        <v>-51.502847000000003</v>
      </c>
    </row>
    <row r="67" spans="1:33" x14ac:dyDescent="0.25">
      <c r="A67" s="12" t="s">
        <v>1306</v>
      </c>
      <c r="B67" s="12" t="s">
        <v>1307</v>
      </c>
      <c r="F67" s="12">
        <v>2013</v>
      </c>
      <c r="G67" s="12" t="s">
        <v>37</v>
      </c>
      <c r="H67" s="12" t="s">
        <v>108</v>
      </c>
      <c r="I67" s="13">
        <v>41779</v>
      </c>
      <c r="J67" s="14">
        <v>27828095.667527109</v>
      </c>
      <c r="M67" s="14">
        <v>22289118.034065321</v>
      </c>
      <c r="P67" s="12">
        <v>91</v>
      </c>
      <c r="Q67" s="12">
        <v>899</v>
      </c>
      <c r="R67" s="12">
        <v>947</v>
      </c>
      <c r="S67" s="12">
        <v>4</v>
      </c>
      <c r="T67" s="16" t="s">
        <v>76</v>
      </c>
      <c r="U67" s="12" t="s">
        <v>232</v>
      </c>
      <c r="V67" s="12" t="s">
        <v>156</v>
      </c>
      <c r="W67" s="12">
        <v>95</v>
      </c>
      <c r="X67" s="12">
        <v>41.2</v>
      </c>
      <c r="Y67" s="26"/>
      <c r="Z67" s="12" t="s">
        <v>43</v>
      </c>
      <c r="AA67" s="12">
        <f>YEAR(Tabela1[[#This Row],[Data_Publicacao_Parecer]])</f>
        <v>2014</v>
      </c>
      <c r="AB67" s="12">
        <f>MONTH(Tabela1[[#This Row],[Data_Publicacao_Parecer]])</f>
        <v>5</v>
      </c>
      <c r="AC67" s="12">
        <f>DAY(Tabela1[[#This Row],[Data_Publicacao_Parecer]])</f>
        <v>20</v>
      </c>
      <c r="AF67" s="12">
        <v>-29.941319</v>
      </c>
      <c r="AG67" s="12">
        <v>-50.986891</v>
      </c>
    </row>
    <row r="68" spans="1:33" x14ac:dyDescent="0.25">
      <c r="A68" s="12" t="s">
        <v>1241</v>
      </c>
      <c r="B68" s="12" t="s">
        <v>1242</v>
      </c>
      <c r="F68" s="12">
        <v>2013</v>
      </c>
      <c r="G68" s="12" t="s">
        <v>65</v>
      </c>
      <c r="H68" s="12" t="s">
        <v>105</v>
      </c>
      <c r="I68" s="13">
        <v>41830</v>
      </c>
      <c r="J68" s="14">
        <v>1839088.7396</v>
      </c>
      <c r="M68" s="14">
        <v>1652840.9604</v>
      </c>
      <c r="P68" s="12">
        <v>6</v>
      </c>
      <c r="Q68" s="12">
        <v>6</v>
      </c>
      <c r="R68" s="12">
        <v>42</v>
      </c>
      <c r="S68" s="12">
        <v>41</v>
      </c>
      <c r="T68" s="16" t="s">
        <v>76</v>
      </c>
      <c r="U68" s="12" t="s">
        <v>363</v>
      </c>
      <c r="V68" s="12" t="s">
        <v>156</v>
      </c>
      <c r="W68" s="12">
        <v>70</v>
      </c>
      <c r="X68" s="12">
        <v>61.2</v>
      </c>
      <c r="Y68" s="26"/>
      <c r="Z68" s="12" t="s">
        <v>43</v>
      </c>
      <c r="AA68" s="12">
        <f>YEAR(Tabela1[[#This Row],[Data_Publicacao_Parecer]])</f>
        <v>2014</v>
      </c>
      <c r="AB68" s="12">
        <f>MONTH(Tabela1[[#This Row],[Data_Publicacao_Parecer]])</f>
        <v>7</v>
      </c>
      <c r="AC68" s="12">
        <f>DAY(Tabela1[[#This Row],[Data_Publicacao_Parecer]])</f>
        <v>10</v>
      </c>
      <c r="AF68" s="12">
        <v>-29.991399999999999</v>
      </c>
      <c r="AG68" s="12">
        <v>-51.080857000000002</v>
      </c>
    </row>
    <row r="69" spans="1:33" x14ac:dyDescent="0.25">
      <c r="A69" s="12" t="s">
        <v>1004</v>
      </c>
      <c r="B69" s="12" t="s">
        <v>1005</v>
      </c>
      <c r="C69" s="12" t="s">
        <v>75</v>
      </c>
      <c r="F69" s="12">
        <v>2013</v>
      </c>
      <c r="G69" s="12" t="s">
        <v>65</v>
      </c>
      <c r="H69" s="12" t="s">
        <v>241</v>
      </c>
      <c r="I69" s="13">
        <v>41836</v>
      </c>
      <c r="J69" s="14">
        <v>1436101.9217999999</v>
      </c>
      <c r="M69" s="14">
        <v>1101320.3389999999</v>
      </c>
      <c r="P69" s="12">
        <v>25</v>
      </c>
      <c r="Q69" s="12">
        <v>0</v>
      </c>
      <c r="R69" s="12">
        <v>15</v>
      </c>
      <c r="S69" s="12">
        <v>0</v>
      </c>
      <c r="T69" s="16" t="s">
        <v>1006</v>
      </c>
      <c r="U69" s="12" t="s">
        <v>1007</v>
      </c>
      <c r="V69" s="12" t="s">
        <v>308</v>
      </c>
      <c r="W69" s="12">
        <v>70</v>
      </c>
      <c r="X69" s="12">
        <v>90</v>
      </c>
      <c r="Y69" s="26"/>
      <c r="Z69" s="12" t="s">
        <v>43</v>
      </c>
      <c r="AA69" s="12">
        <f>YEAR(Tabela1[[#This Row],[Data_Publicacao_Parecer]])</f>
        <v>2014</v>
      </c>
      <c r="AB69" s="12">
        <f>MONTH(Tabela1[[#This Row],[Data_Publicacao_Parecer]])</f>
        <v>7</v>
      </c>
      <c r="AC69" s="12">
        <f>DAY(Tabela1[[#This Row],[Data_Publicacao_Parecer]])</f>
        <v>16</v>
      </c>
      <c r="AF69" s="12">
        <v>-27.691310000000001</v>
      </c>
      <c r="AG69" s="12">
        <v>-53.181811000000003</v>
      </c>
    </row>
    <row r="70" spans="1:33" x14ac:dyDescent="0.25">
      <c r="A70" s="12" t="s">
        <v>1334</v>
      </c>
      <c r="B70" s="12" t="s">
        <v>1335</v>
      </c>
      <c r="C70" s="12" t="s">
        <v>75</v>
      </c>
      <c r="F70" s="12">
        <v>2013</v>
      </c>
      <c r="G70" s="12" t="s">
        <v>82</v>
      </c>
      <c r="H70" s="12" t="s">
        <v>105</v>
      </c>
      <c r="I70" s="13">
        <v>41836</v>
      </c>
      <c r="J70" s="14">
        <v>887022.28720000002</v>
      </c>
      <c r="M70" s="14">
        <v>774141.64379999996</v>
      </c>
      <c r="P70" s="12">
        <v>27</v>
      </c>
      <c r="Q70" s="12">
        <v>296</v>
      </c>
      <c r="R70" s="12">
        <v>336</v>
      </c>
      <c r="S70" s="12">
        <v>0</v>
      </c>
      <c r="T70" s="16" t="s">
        <v>76</v>
      </c>
      <c r="U70" s="12" t="s">
        <v>124</v>
      </c>
      <c r="V70" s="12" t="s">
        <v>125</v>
      </c>
      <c r="W70" s="12">
        <v>70</v>
      </c>
      <c r="X70" s="12">
        <v>46.1</v>
      </c>
      <c r="Y70" s="26"/>
      <c r="Z70" s="12" t="s">
        <v>96</v>
      </c>
      <c r="AA70" s="12">
        <f>YEAR(Tabela1[[#This Row],[Data_Publicacao_Parecer]])</f>
        <v>2014</v>
      </c>
      <c r="AB70" s="12">
        <f>MONTH(Tabela1[[#This Row],[Data_Publicacao_Parecer]])</f>
        <v>7</v>
      </c>
      <c r="AC70" s="12">
        <f>DAY(Tabela1[[#This Row],[Data_Publicacao_Parecer]])</f>
        <v>16</v>
      </c>
      <c r="AF70" s="12">
        <v>-29.682414000000001</v>
      </c>
      <c r="AG70" s="12">
        <v>-51.467903</v>
      </c>
    </row>
    <row r="71" spans="1:33" x14ac:dyDescent="0.25">
      <c r="A71" s="12" t="s">
        <v>1584</v>
      </c>
      <c r="B71" s="12" t="s">
        <v>1585</v>
      </c>
      <c r="C71" s="12" t="s">
        <v>75</v>
      </c>
      <c r="F71" s="12">
        <v>2013</v>
      </c>
      <c r="G71" s="12" t="s">
        <v>65</v>
      </c>
      <c r="H71" s="12" t="s">
        <v>154</v>
      </c>
      <c r="I71" s="13">
        <v>41836</v>
      </c>
      <c r="J71" s="14">
        <v>13441216.8072</v>
      </c>
      <c r="M71" s="14">
        <v>11348974.79352634</v>
      </c>
      <c r="P71" s="12">
        <v>123</v>
      </c>
      <c r="Q71" s="12">
        <v>152</v>
      </c>
      <c r="R71" s="12">
        <v>199</v>
      </c>
      <c r="S71" s="12">
        <v>102</v>
      </c>
      <c r="T71" s="16" t="s">
        <v>76</v>
      </c>
      <c r="U71" s="12" t="s">
        <v>1586</v>
      </c>
      <c r="V71" s="12" t="s">
        <v>244</v>
      </c>
      <c r="W71" s="12">
        <v>65</v>
      </c>
      <c r="X71" s="12">
        <v>77.7</v>
      </c>
      <c r="Y71" s="26"/>
      <c r="Z71" s="12" t="s">
        <v>43</v>
      </c>
      <c r="AA71" s="12">
        <f>YEAR(Tabela1[[#This Row],[Data_Publicacao_Parecer]])</f>
        <v>2014</v>
      </c>
      <c r="AB71" s="12">
        <f>MONTH(Tabela1[[#This Row],[Data_Publicacao_Parecer]])</f>
        <v>7</v>
      </c>
      <c r="AC71" s="12">
        <f>DAY(Tabela1[[#This Row],[Data_Publicacao_Parecer]])</f>
        <v>16</v>
      </c>
      <c r="AF71" s="12">
        <v>-30.542998000000001</v>
      </c>
      <c r="AG71" s="12">
        <v>-52.520381</v>
      </c>
    </row>
    <row r="72" spans="1:33" x14ac:dyDescent="0.25">
      <c r="A72" s="12" t="s">
        <v>380</v>
      </c>
      <c r="B72" s="12" t="s">
        <v>381</v>
      </c>
      <c r="C72" s="12" t="s">
        <v>75</v>
      </c>
      <c r="F72" s="12">
        <v>2014</v>
      </c>
      <c r="G72" s="12" t="s">
        <v>82</v>
      </c>
      <c r="H72" s="12" t="s">
        <v>275</v>
      </c>
      <c r="I72" s="13">
        <v>41885</v>
      </c>
      <c r="J72" s="14">
        <v>46490724.943599999</v>
      </c>
      <c r="M72" s="14">
        <v>42984943.320536308</v>
      </c>
      <c r="P72" s="12">
        <v>120</v>
      </c>
      <c r="Q72" s="12">
        <v>9089</v>
      </c>
      <c r="R72" s="12">
        <v>10607</v>
      </c>
      <c r="T72" s="16" t="s">
        <v>101</v>
      </c>
      <c r="U72" s="12" t="s">
        <v>139</v>
      </c>
      <c r="V72" s="12" t="s">
        <v>118</v>
      </c>
      <c r="W72" s="12">
        <v>60</v>
      </c>
      <c r="Y72" s="26"/>
      <c r="Z72" s="12" t="s">
        <v>96</v>
      </c>
      <c r="AA72" s="12">
        <f>YEAR(Tabela1[[#This Row],[Data_Publicacao_Parecer]])</f>
        <v>2014</v>
      </c>
      <c r="AB72" s="12">
        <f>MONTH(Tabela1[[#This Row],[Data_Publicacao_Parecer]])</f>
        <v>9</v>
      </c>
      <c r="AC72" s="12">
        <f>DAY(Tabela1[[#This Row],[Data_Publicacao_Parecer]])</f>
        <v>3</v>
      </c>
      <c r="AF72" s="12">
        <v>-29.687548</v>
      </c>
      <c r="AG72" s="12">
        <v>-51.132828000000003</v>
      </c>
    </row>
    <row r="73" spans="1:33" x14ac:dyDescent="0.25">
      <c r="A73" s="12" t="s">
        <v>914</v>
      </c>
      <c r="B73" s="12" t="s">
        <v>918</v>
      </c>
      <c r="C73" s="12" t="s">
        <v>75</v>
      </c>
      <c r="F73" s="12">
        <v>2013</v>
      </c>
      <c r="G73" s="12" t="s">
        <v>82</v>
      </c>
      <c r="H73" s="12" t="s">
        <v>916</v>
      </c>
      <c r="I73" s="13">
        <v>41885</v>
      </c>
      <c r="J73" s="14">
        <v>97775620.105800003</v>
      </c>
      <c r="M73" s="14">
        <v>74441235.247439861</v>
      </c>
      <c r="P73" s="12">
        <v>125</v>
      </c>
      <c r="Q73" s="12">
        <v>786</v>
      </c>
      <c r="R73" s="12">
        <v>1836</v>
      </c>
      <c r="S73" s="12">
        <v>760</v>
      </c>
      <c r="T73" s="16" t="s">
        <v>919</v>
      </c>
      <c r="U73" s="12" t="s">
        <v>124</v>
      </c>
      <c r="V73" s="12" t="s">
        <v>125</v>
      </c>
      <c r="W73" s="12">
        <v>80</v>
      </c>
      <c r="X73" s="12">
        <v>51.1</v>
      </c>
      <c r="Y73" s="26"/>
      <c r="Z73" s="12" t="s">
        <v>43</v>
      </c>
      <c r="AA73" s="12">
        <f>YEAR(Tabela1[[#This Row],[Data_Publicacao_Parecer]])</f>
        <v>2014</v>
      </c>
      <c r="AB73" s="12">
        <f>MONTH(Tabela1[[#This Row],[Data_Publicacao_Parecer]])</f>
        <v>9</v>
      </c>
      <c r="AC73" s="12">
        <f>DAY(Tabela1[[#This Row],[Data_Publicacao_Parecer]])</f>
        <v>3</v>
      </c>
      <c r="AF73" s="12">
        <v>-29.682414000000001</v>
      </c>
      <c r="AG73" s="12">
        <v>-51.467903</v>
      </c>
    </row>
    <row r="74" spans="1:33" x14ac:dyDescent="0.25">
      <c r="A74" s="12" t="s">
        <v>1392</v>
      </c>
      <c r="B74" s="12" t="s">
        <v>1393</v>
      </c>
      <c r="C74" s="12" t="s">
        <v>75</v>
      </c>
      <c r="F74" s="12">
        <v>2013</v>
      </c>
      <c r="G74" s="12" t="s">
        <v>65</v>
      </c>
      <c r="H74" s="12" t="s">
        <v>53</v>
      </c>
      <c r="I74" s="13">
        <v>41885</v>
      </c>
      <c r="J74" s="14">
        <v>5046524.3191999998</v>
      </c>
      <c r="M74" s="14">
        <v>2453410.0556000001</v>
      </c>
      <c r="P74" s="12">
        <v>50</v>
      </c>
      <c r="Q74" s="12">
        <v>67</v>
      </c>
      <c r="R74" s="12">
        <v>137</v>
      </c>
      <c r="T74" s="16" t="s">
        <v>76</v>
      </c>
      <c r="U74" s="12" t="s">
        <v>260</v>
      </c>
      <c r="V74" s="12" t="s">
        <v>67</v>
      </c>
      <c r="W74" s="12">
        <v>50</v>
      </c>
      <c r="X74" s="12">
        <v>37.200000000000003</v>
      </c>
      <c r="Y74" s="26"/>
      <c r="Z74" s="12" t="s">
        <v>96</v>
      </c>
      <c r="AA74" s="12">
        <f>YEAR(Tabela1[[#This Row],[Data_Publicacao_Parecer]])</f>
        <v>2014</v>
      </c>
      <c r="AB74" s="12">
        <f>MONTH(Tabela1[[#This Row],[Data_Publicacao_Parecer]])</f>
        <v>9</v>
      </c>
      <c r="AC74" s="12">
        <f>DAY(Tabela1[[#This Row],[Data_Publicacao_Parecer]])</f>
        <v>3</v>
      </c>
      <c r="AF74" s="12">
        <v>-29.459085999999999</v>
      </c>
      <c r="AG74" s="12">
        <v>-51.964427000000001</v>
      </c>
    </row>
    <row r="75" spans="1:33" x14ac:dyDescent="0.25">
      <c r="A75" s="12" t="s">
        <v>236</v>
      </c>
      <c r="B75" s="12" t="s">
        <v>237</v>
      </c>
      <c r="F75" s="12">
        <v>2013</v>
      </c>
      <c r="G75" s="12" t="s">
        <v>37</v>
      </c>
      <c r="H75" s="12" t="s">
        <v>105</v>
      </c>
      <c r="I75" s="13">
        <v>41897</v>
      </c>
      <c r="J75" s="14">
        <v>6145333.4194</v>
      </c>
      <c r="M75" s="14">
        <v>4985053.0463059973</v>
      </c>
      <c r="P75" s="12">
        <v>11</v>
      </c>
      <c r="Q75" s="12">
        <v>227</v>
      </c>
      <c r="R75" s="12">
        <v>237</v>
      </c>
      <c r="S75" s="12">
        <v>0</v>
      </c>
      <c r="T75" s="16" t="s">
        <v>76</v>
      </c>
      <c r="U75" s="12" t="s">
        <v>238</v>
      </c>
      <c r="V75" s="12" t="s">
        <v>113</v>
      </c>
      <c r="W75" s="12">
        <v>70</v>
      </c>
      <c r="X75" s="12">
        <v>61.6</v>
      </c>
      <c r="Y75" s="26"/>
      <c r="Z75" s="12" t="s">
        <v>43</v>
      </c>
      <c r="AA75" s="12">
        <f>YEAR(Tabela1[[#This Row],[Data_Publicacao_Parecer]])</f>
        <v>2014</v>
      </c>
      <c r="AB75" s="12">
        <f>MONTH(Tabela1[[#This Row],[Data_Publicacao_Parecer]])</f>
        <v>9</v>
      </c>
      <c r="AC75" s="12">
        <f>DAY(Tabela1[[#This Row],[Data_Publicacao_Parecer]])</f>
        <v>15</v>
      </c>
      <c r="AF75" s="12">
        <v>-27.636379999999999</v>
      </c>
      <c r="AG75" s="12">
        <v>-52.269689999999997</v>
      </c>
    </row>
    <row r="76" spans="1:33" x14ac:dyDescent="0.25">
      <c r="A76" s="12" t="s">
        <v>1147</v>
      </c>
      <c r="B76" s="12" t="s">
        <v>1149</v>
      </c>
      <c r="C76" s="12" t="s">
        <v>75</v>
      </c>
      <c r="F76" s="12">
        <v>2013</v>
      </c>
      <c r="G76" s="12" t="s">
        <v>37</v>
      </c>
      <c r="H76" s="12" t="s">
        <v>154</v>
      </c>
      <c r="I76" s="13">
        <v>41897</v>
      </c>
      <c r="J76" s="14">
        <v>3291460.2140000002</v>
      </c>
      <c r="M76" s="14">
        <v>3270829.9809621442</v>
      </c>
      <c r="P76" s="12">
        <v>5</v>
      </c>
      <c r="Q76" s="12">
        <v>158</v>
      </c>
      <c r="R76" s="12">
        <v>198</v>
      </c>
      <c r="T76" s="16" t="s">
        <v>1150</v>
      </c>
      <c r="U76" s="12" t="s">
        <v>109</v>
      </c>
      <c r="V76" s="12" t="s">
        <v>55</v>
      </c>
      <c r="W76" s="12">
        <v>65</v>
      </c>
      <c r="X76" s="12">
        <v>29.5</v>
      </c>
      <c r="Y76" s="26"/>
      <c r="Z76" s="12" t="s">
        <v>96</v>
      </c>
      <c r="AA76" s="12">
        <f>YEAR(Tabela1[[#This Row],[Data_Publicacao_Parecer]])</f>
        <v>2014</v>
      </c>
      <c r="AB76" s="12">
        <f>MONTH(Tabela1[[#This Row],[Data_Publicacao_Parecer]])</f>
        <v>9</v>
      </c>
      <c r="AC76" s="12">
        <f>DAY(Tabela1[[#This Row],[Data_Publicacao_Parecer]])</f>
        <v>15</v>
      </c>
      <c r="AF76" s="12">
        <v>-29.162904999999999</v>
      </c>
      <c r="AG76" s="12">
        <v>-51.179161000000001</v>
      </c>
    </row>
    <row r="77" spans="1:33" x14ac:dyDescent="0.25">
      <c r="A77" s="19" t="s">
        <v>1040</v>
      </c>
      <c r="B77" s="12" t="s">
        <v>1041</v>
      </c>
      <c r="C77" s="12" t="s">
        <v>75</v>
      </c>
      <c r="F77" s="12">
        <v>2014</v>
      </c>
      <c r="G77" s="12" t="s">
        <v>65</v>
      </c>
      <c r="H77" s="12" t="s">
        <v>142</v>
      </c>
      <c r="I77" s="13">
        <v>41904</v>
      </c>
      <c r="J77" s="14">
        <v>1697585.54</v>
      </c>
      <c r="M77" s="14">
        <v>1275353.35286224</v>
      </c>
      <c r="P77" s="12">
        <v>10</v>
      </c>
      <c r="Q77" s="12">
        <v>15</v>
      </c>
      <c r="R77" s="12">
        <v>62</v>
      </c>
      <c r="S77" s="12">
        <v>90</v>
      </c>
      <c r="T77" s="16" t="s">
        <v>101</v>
      </c>
      <c r="U77" s="12" t="s">
        <v>155</v>
      </c>
      <c r="V77" s="12" t="s">
        <v>156</v>
      </c>
      <c r="W77" s="12">
        <v>70</v>
      </c>
      <c r="X77" s="12">
        <v>30.7</v>
      </c>
      <c r="Y77" s="26"/>
      <c r="Z77" s="12" t="s">
        <v>43</v>
      </c>
      <c r="AA77" s="12">
        <f>YEAR(Tabela1[[#This Row],[Data_Publicacao_Parecer]])</f>
        <v>2014</v>
      </c>
      <c r="AB77" s="12">
        <f>MONTH(Tabela1[[#This Row],[Data_Publicacao_Parecer]])</f>
        <v>9</v>
      </c>
      <c r="AC77" s="12">
        <f>DAY(Tabela1[[#This Row],[Data_Publicacao_Parecer]])</f>
        <v>22</v>
      </c>
      <c r="AF77" s="12">
        <v>-30.031770999999999</v>
      </c>
      <c r="AG77" s="12">
        <v>-51.206533</v>
      </c>
    </row>
    <row r="78" spans="1:33" x14ac:dyDescent="0.25">
      <c r="A78" s="12" t="s">
        <v>476</v>
      </c>
      <c r="B78" s="12" t="s">
        <v>479</v>
      </c>
      <c r="C78" s="12" t="s">
        <v>78</v>
      </c>
      <c r="F78" s="12">
        <v>2013</v>
      </c>
      <c r="G78" s="12" t="s">
        <v>82</v>
      </c>
      <c r="H78" s="12" t="s">
        <v>241</v>
      </c>
      <c r="I78" s="13">
        <v>41905</v>
      </c>
      <c r="J78" s="14">
        <v>17128315.75</v>
      </c>
      <c r="M78" s="14">
        <v>17128316.0436088</v>
      </c>
      <c r="P78" s="12">
        <v>50</v>
      </c>
      <c r="Q78" s="12">
        <v>1194</v>
      </c>
      <c r="R78" s="12">
        <v>586</v>
      </c>
      <c r="S78" s="12">
        <v>0</v>
      </c>
      <c r="T78" s="16" t="s">
        <v>480</v>
      </c>
      <c r="U78" s="12" t="s">
        <v>367</v>
      </c>
      <c r="V78" s="12" t="s">
        <v>368</v>
      </c>
      <c r="W78" s="12">
        <v>80</v>
      </c>
      <c r="X78" s="12">
        <v>61.3</v>
      </c>
      <c r="Y78" s="26"/>
      <c r="Z78" s="12" t="s">
        <v>96</v>
      </c>
      <c r="AA78" s="12">
        <f>YEAR(Tabela1[[#This Row],[Data_Publicacao_Parecer]])</f>
        <v>2014</v>
      </c>
      <c r="AB78" s="12">
        <f>MONTH(Tabela1[[#This Row],[Data_Publicacao_Parecer]])</f>
        <v>9</v>
      </c>
      <c r="AC78" s="12">
        <f>DAY(Tabela1[[#This Row],[Data_Publicacao_Parecer]])</f>
        <v>23</v>
      </c>
      <c r="AF78" s="12">
        <v>-29.374112</v>
      </c>
      <c r="AG78" s="12">
        <v>-51.113551999999999</v>
      </c>
    </row>
    <row r="79" spans="1:33" x14ac:dyDescent="0.25">
      <c r="A79" s="12" t="s">
        <v>490</v>
      </c>
      <c r="B79" s="12" t="s">
        <v>491</v>
      </c>
      <c r="C79" s="12" t="s">
        <v>75</v>
      </c>
      <c r="F79" s="12">
        <v>2014</v>
      </c>
      <c r="G79" s="12" t="s">
        <v>82</v>
      </c>
      <c r="H79" s="12" t="s">
        <v>38</v>
      </c>
      <c r="I79" s="13">
        <v>41985</v>
      </c>
      <c r="J79" s="14">
        <v>12735056.03037427</v>
      </c>
      <c r="M79" s="14">
        <v>9875572.823861355</v>
      </c>
      <c r="P79" s="12">
        <v>65</v>
      </c>
      <c r="Q79" s="12">
        <v>2329</v>
      </c>
      <c r="R79" s="12">
        <v>2560</v>
      </c>
      <c r="S79" s="12">
        <v>168</v>
      </c>
      <c r="T79" s="16" t="s">
        <v>101</v>
      </c>
      <c r="U79" s="12" t="s">
        <v>492</v>
      </c>
      <c r="V79" s="12" t="s">
        <v>67</v>
      </c>
      <c r="W79" s="12">
        <v>80</v>
      </c>
      <c r="X79" s="12">
        <v>64</v>
      </c>
      <c r="Y79" s="26"/>
      <c r="Z79" s="12" t="s">
        <v>43</v>
      </c>
      <c r="AA79" s="12">
        <f>YEAR(Tabela1[[#This Row],[Data_Publicacao_Parecer]])</f>
        <v>2014</v>
      </c>
      <c r="AB79" s="12">
        <f>MONTH(Tabela1[[#This Row],[Data_Publicacao_Parecer]])</f>
        <v>12</v>
      </c>
      <c r="AC79" s="12">
        <f>DAY(Tabela1[[#This Row],[Data_Publicacao_Parecer]])</f>
        <v>12</v>
      </c>
      <c r="AF79" s="12">
        <v>-29.448097000000001</v>
      </c>
      <c r="AG79" s="12">
        <v>-51.671937999999997</v>
      </c>
    </row>
    <row r="80" spans="1:33" x14ac:dyDescent="0.25">
      <c r="A80" s="12" t="s">
        <v>490</v>
      </c>
      <c r="B80" s="12" t="s">
        <v>493</v>
      </c>
      <c r="C80" s="12" t="s">
        <v>78</v>
      </c>
      <c r="F80" s="12">
        <v>2014</v>
      </c>
      <c r="G80" s="12" t="s">
        <v>82</v>
      </c>
      <c r="H80" s="12" t="s">
        <v>241</v>
      </c>
      <c r="I80" s="13">
        <v>41985</v>
      </c>
      <c r="J80" s="14">
        <v>18180207.592399999</v>
      </c>
      <c r="M80" s="14">
        <v>15641489.89869377</v>
      </c>
      <c r="P80" s="12">
        <v>8</v>
      </c>
      <c r="Q80" s="12">
        <v>2427</v>
      </c>
      <c r="R80" s="12">
        <v>2558</v>
      </c>
      <c r="S80" s="12">
        <v>70</v>
      </c>
      <c r="T80" s="16" t="s">
        <v>101</v>
      </c>
      <c r="U80" s="12" t="s">
        <v>386</v>
      </c>
      <c r="V80" s="12" t="s">
        <v>67</v>
      </c>
      <c r="W80" s="12">
        <v>80</v>
      </c>
      <c r="X80" s="12">
        <v>49.6</v>
      </c>
      <c r="Y80" s="26"/>
      <c r="Z80" s="12" t="s">
        <v>43</v>
      </c>
      <c r="AA80" s="12">
        <f>YEAR(Tabela1[[#This Row],[Data_Publicacao_Parecer]])</f>
        <v>2014</v>
      </c>
      <c r="AB80" s="12">
        <f>MONTH(Tabela1[[#This Row],[Data_Publicacao_Parecer]])</f>
        <v>12</v>
      </c>
      <c r="AC80" s="12">
        <f>DAY(Tabela1[[#This Row],[Data_Publicacao_Parecer]])</f>
        <v>12</v>
      </c>
      <c r="AF80" s="12">
        <v>-29.448205000000002</v>
      </c>
      <c r="AG80" s="12">
        <v>-51.804375</v>
      </c>
    </row>
    <row r="81" spans="1:33" x14ac:dyDescent="0.25">
      <c r="A81" s="12" t="s">
        <v>1227</v>
      </c>
      <c r="B81" s="12" t="s">
        <v>1231</v>
      </c>
      <c r="C81" s="12" t="s">
        <v>78</v>
      </c>
      <c r="F81" s="12">
        <v>2013</v>
      </c>
      <c r="G81" s="12" t="s">
        <v>37</v>
      </c>
      <c r="H81" s="12" t="s">
        <v>48</v>
      </c>
      <c r="I81" s="13">
        <v>42170</v>
      </c>
      <c r="J81" s="14">
        <v>3815536.8916000002</v>
      </c>
      <c r="M81" s="14">
        <v>3027703.0228836988</v>
      </c>
      <c r="P81" s="12">
        <v>20</v>
      </c>
      <c r="Q81" s="12">
        <v>126</v>
      </c>
      <c r="R81" s="12">
        <v>149</v>
      </c>
      <c r="S81" s="12">
        <v>0</v>
      </c>
      <c r="T81" s="16" t="s">
        <v>76</v>
      </c>
      <c r="U81" s="12" t="s">
        <v>1230</v>
      </c>
      <c r="V81" s="12" t="s">
        <v>254</v>
      </c>
      <c r="W81" s="12">
        <v>35</v>
      </c>
      <c r="X81" s="12">
        <v>44.3</v>
      </c>
      <c r="Y81" s="26"/>
      <c r="Z81" s="12" t="s">
        <v>96</v>
      </c>
      <c r="AA81" s="12">
        <f>YEAR(Tabela1[[#This Row],[Data_Publicacao_Parecer]])</f>
        <v>2015</v>
      </c>
      <c r="AB81" s="12">
        <f>MONTH(Tabela1[[#This Row],[Data_Publicacao_Parecer]])</f>
        <v>6</v>
      </c>
      <c r="AC81" s="12">
        <f>DAY(Tabela1[[#This Row],[Data_Publicacao_Parecer]])</f>
        <v>15</v>
      </c>
      <c r="AF81" s="12">
        <v>-28.209334999999999</v>
      </c>
      <c r="AG81" s="12">
        <v>-51.524814999999997</v>
      </c>
    </row>
    <row r="82" spans="1:33" x14ac:dyDescent="0.25">
      <c r="A82" s="12" t="s">
        <v>145</v>
      </c>
      <c r="B82" s="12" t="s">
        <v>146</v>
      </c>
      <c r="F82" s="12">
        <v>2014</v>
      </c>
      <c r="G82" s="12" t="s">
        <v>65</v>
      </c>
      <c r="H82" s="12" t="s">
        <v>48</v>
      </c>
      <c r="I82" s="13">
        <v>42171</v>
      </c>
      <c r="J82" s="14">
        <v>2859705.2022000002</v>
      </c>
      <c r="M82" s="14">
        <v>2803878.4216867471</v>
      </c>
      <c r="P82" s="12">
        <v>10</v>
      </c>
      <c r="Q82" s="12">
        <v>40</v>
      </c>
      <c r="R82" s="12">
        <v>122</v>
      </c>
      <c r="S82" s="12">
        <v>51</v>
      </c>
      <c r="T82" s="16" t="s">
        <v>101</v>
      </c>
      <c r="U82" s="12" t="s">
        <v>147</v>
      </c>
      <c r="V82" s="12" t="s">
        <v>67</v>
      </c>
      <c r="W82" s="12">
        <v>70</v>
      </c>
      <c r="X82" s="12">
        <v>68.099999999999994</v>
      </c>
      <c r="Y82" s="26"/>
      <c r="Z82" s="12" t="s">
        <v>43</v>
      </c>
      <c r="AA82" s="12">
        <f>YEAR(Tabela1[[#This Row],[Data_Publicacao_Parecer]])</f>
        <v>2015</v>
      </c>
      <c r="AB82" s="12">
        <f>MONTH(Tabela1[[#This Row],[Data_Publicacao_Parecer]])</f>
        <v>6</v>
      </c>
      <c r="AC82" s="12">
        <f>DAY(Tabela1[[#This Row],[Data_Publicacao_Parecer]])</f>
        <v>16</v>
      </c>
      <c r="AF82" s="12">
        <v>-29.514835000000001</v>
      </c>
      <c r="AG82" s="12">
        <v>-51.992778000000001</v>
      </c>
    </row>
    <row r="83" spans="1:33" x14ac:dyDescent="0.25">
      <c r="A83" s="12" t="s">
        <v>348</v>
      </c>
      <c r="B83" s="12" t="s">
        <v>349</v>
      </c>
      <c r="F83" s="12">
        <v>2014</v>
      </c>
      <c r="G83" s="12" t="s">
        <v>37</v>
      </c>
      <c r="H83" s="12" t="s">
        <v>128</v>
      </c>
      <c r="I83" s="13">
        <v>42171</v>
      </c>
      <c r="J83" s="14">
        <v>15250329.2886</v>
      </c>
      <c r="M83" s="14">
        <v>9471384.2000808883</v>
      </c>
      <c r="P83" s="12">
        <v>89</v>
      </c>
      <c r="Q83" s="12">
        <v>718</v>
      </c>
      <c r="R83" s="12">
        <v>764</v>
      </c>
      <c r="T83" s="16" t="s">
        <v>101</v>
      </c>
      <c r="U83" s="12" t="s">
        <v>109</v>
      </c>
      <c r="V83" s="12" t="s">
        <v>55</v>
      </c>
      <c r="W83" s="12">
        <v>50</v>
      </c>
      <c r="X83" s="12">
        <v>10</v>
      </c>
      <c r="Y83" s="26"/>
      <c r="Z83" s="12" t="s">
        <v>96</v>
      </c>
      <c r="AA83" s="12">
        <f>YEAR(Tabela1[[#This Row],[Data_Publicacao_Parecer]])</f>
        <v>2015</v>
      </c>
      <c r="AB83" s="12">
        <f>MONTH(Tabela1[[#This Row],[Data_Publicacao_Parecer]])</f>
        <v>6</v>
      </c>
      <c r="AC83" s="12">
        <f>DAY(Tabela1[[#This Row],[Data_Publicacao_Parecer]])</f>
        <v>16</v>
      </c>
      <c r="AF83" s="12">
        <v>-29.162904999999999</v>
      </c>
      <c r="AG83" s="12">
        <v>-51.179161000000001</v>
      </c>
    </row>
    <row r="84" spans="1:33" x14ac:dyDescent="0.25">
      <c r="A84" s="12" t="s">
        <v>394</v>
      </c>
      <c r="B84" s="12" t="s">
        <v>395</v>
      </c>
      <c r="C84" s="12" t="s">
        <v>75</v>
      </c>
      <c r="F84" s="12">
        <v>2014</v>
      </c>
      <c r="G84" s="12" t="s">
        <v>82</v>
      </c>
      <c r="H84" s="12" t="s">
        <v>83</v>
      </c>
      <c r="I84" s="13">
        <v>42171</v>
      </c>
      <c r="J84" s="14">
        <v>19259403.414999999</v>
      </c>
      <c r="M84" s="14">
        <v>13224450.66490167</v>
      </c>
      <c r="P84" s="12">
        <v>40</v>
      </c>
      <c r="Q84" s="12">
        <v>934</v>
      </c>
      <c r="R84" s="12">
        <v>934</v>
      </c>
      <c r="S84" s="12">
        <v>0</v>
      </c>
      <c r="T84" s="16" t="s">
        <v>101</v>
      </c>
      <c r="U84" s="12" t="s">
        <v>247</v>
      </c>
      <c r="V84" s="12" t="s">
        <v>211</v>
      </c>
      <c r="W84" s="12">
        <v>35</v>
      </c>
      <c r="X84" s="12">
        <v>45.3</v>
      </c>
      <c r="Y84" s="26"/>
      <c r="Z84" s="12" t="s">
        <v>43</v>
      </c>
      <c r="AA84" s="12">
        <f>YEAR(Tabela1[[#This Row],[Data_Publicacao_Parecer]])</f>
        <v>2015</v>
      </c>
      <c r="AB84" s="12">
        <f>MONTH(Tabela1[[#This Row],[Data_Publicacao_Parecer]])</f>
        <v>6</v>
      </c>
      <c r="AC84" s="12">
        <f>DAY(Tabela1[[#This Row],[Data_Publicacao_Parecer]])</f>
        <v>16</v>
      </c>
      <c r="AF84" s="12">
        <v>-30.848897000000001</v>
      </c>
      <c r="AG84" s="12">
        <v>-51.804310000000001</v>
      </c>
    </row>
    <row r="85" spans="1:33" x14ac:dyDescent="0.25">
      <c r="A85" s="12" t="s">
        <v>1061</v>
      </c>
      <c r="B85" s="12" t="s">
        <v>1062</v>
      </c>
      <c r="C85" s="12" t="s">
        <v>75</v>
      </c>
      <c r="F85" s="12">
        <v>2014</v>
      </c>
      <c r="G85" s="12" t="s">
        <v>65</v>
      </c>
      <c r="H85" s="12" t="s">
        <v>105</v>
      </c>
      <c r="I85" s="13">
        <v>42171</v>
      </c>
      <c r="J85" s="14">
        <v>1042977.404</v>
      </c>
      <c r="M85" s="14">
        <v>982259.14903947618</v>
      </c>
      <c r="P85" s="12">
        <v>15</v>
      </c>
      <c r="Q85" s="12">
        <v>41</v>
      </c>
      <c r="R85" s="12">
        <v>67</v>
      </c>
      <c r="S85" s="12">
        <v>39</v>
      </c>
      <c r="T85" s="16" t="s">
        <v>101</v>
      </c>
      <c r="U85" s="12" t="s">
        <v>72</v>
      </c>
      <c r="V85" s="12" t="s">
        <v>67</v>
      </c>
      <c r="W85" s="12">
        <v>65</v>
      </c>
      <c r="X85" s="12">
        <v>44</v>
      </c>
      <c r="Y85" s="26"/>
      <c r="Z85" s="12" t="s">
        <v>43</v>
      </c>
      <c r="AA85" s="12">
        <f>YEAR(Tabela1[[#This Row],[Data_Publicacao_Parecer]])</f>
        <v>2015</v>
      </c>
      <c r="AB85" s="12">
        <f>MONTH(Tabela1[[#This Row],[Data_Publicacao_Parecer]])</f>
        <v>6</v>
      </c>
      <c r="AC85" s="12">
        <f>DAY(Tabela1[[#This Row],[Data_Publicacao_Parecer]])</f>
        <v>16</v>
      </c>
      <c r="AF85" s="12">
        <v>-29.235140999999999</v>
      </c>
      <c r="AG85" s="12">
        <v>-51.870282000000003</v>
      </c>
    </row>
    <row r="86" spans="1:33" x14ac:dyDescent="0.25">
      <c r="A86" s="12" t="s">
        <v>1225</v>
      </c>
      <c r="B86" s="12" t="s">
        <v>1226</v>
      </c>
      <c r="F86" s="12">
        <v>2014</v>
      </c>
      <c r="G86" s="12" t="s">
        <v>37</v>
      </c>
      <c r="H86" s="12" t="s">
        <v>105</v>
      </c>
      <c r="I86" s="13">
        <v>42171</v>
      </c>
      <c r="J86" s="14">
        <v>6068118.6355999997</v>
      </c>
      <c r="M86" s="14">
        <v>6068118.6355999997</v>
      </c>
      <c r="P86" s="12">
        <v>2</v>
      </c>
      <c r="Q86" s="12">
        <v>109</v>
      </c>
      <c r="R86" s="12">
        <v>112</v>
      </c>
      <c r="S86" s="12">
        <v>39</v>
      </c>
      <c r="T86" s="16" t="s">
        <v>101</v>
      </c>
      <c r="U86" s="12" t="s">
        <v>54</v>
      </c>
      <c r="V86" s="12" t="s">
        <v>55</v>
      </c>
      <c r="W86" s="12">
        <v>85</v>
      </c>
      <c r="X86" s="12">
        <v>36.9</v>
      </c>
      <c r="Y86" s="26"/>
      <c r="Z86" s="12" t="s">
        <v>43</v>
      </c>
      <c r="AA86" s="12">
        <f>YEAR(Tabela1[[#This Row],[Data_Publicacao_Parecer]])</f>
        <v>2015</v>
      </c>
      <c r="AB86" s="12">
        <f>MONTH(Tabela1[[#This Row],[Data_Publicacao_Parecer]])</f>
        <v>6</v>
      </c>
      <c r="AC86" s="12">
        <f>DAY(Tabela1[[#This Row],[Data_Publicacao_Parecer]])</f>
        <v>16</v>
      </c>
      <c r="AF86" s="12">
        <v>-29.222688999999999</v>
      </c>
      <c r="AG86" s="12">
        <v>-51.341853</v>
      </c>
    </row>
    <row r="87" spans="1:33" x14ac:dyDescent="0.25">
      <c r="A87" s="12" t="s">
        <v>1360</v>
      </c>
      <c r="B87" s="12" t="s">
        <v>1361</v>
      </c>
      <c r="F87" s="12">
        <v>2013</v>
      </c>
      <c r="G87" s="12" t="s">
        <v>37</v>
      </c>
      <c r="H87" s="12" t="s">
        <v>48</v>
      </c>
      <c r="I87" s="13">
        <v>42171</v>
      </c>
      <c r="J87" s="14">
        <v>12875739.5452</v>
      </c>
      <c r="M87" s="14">
        <v>9849231.4200767148</v>
      </c>
      <c r="P87" s="12">
        <v>40</v>
      </c>
      <c r="Q87" s="12">
        <v>173</v>
      </c>
      <c r="R87" s="12">
        <v>195</v>
      </c>
      <c r="S87" s="12">
        <v>45</v>
      </c>
      <c r="T87" s="16" t="s">
        <v>76</v>
      </c>
      <c r="U87" s="12" t="s">
        <v>72</v>
      </c>
      <c r="V87" s="12" t="s">
        <v>67</v>
      </c>
      <c r="W87" s="12">
        <v>85</v>
      </c>
      <c r="X87" s="12">
        <v>52</v>
      </c>
      <c r="Y87" s="26"/>
      <c r="Z87" s="12" t="s">
        <v>43</v>
      </c>
      <c r="AA87" s="12">
        <f>YEAR(Tabela1[[#This Row],[Data_Publicacao_Parecer]])</f>
        <v>2015</v>
      </c>
      <c r="AB87" s="12">
        <f>MONTH(Tabela1[[#This Row],[Data_Publicacao_Parecer]])</f>
        <v>6</v>
      </c>
      <c r="AC87" s="12">
        <f>DAY(Tabela1[[#This Row],[Data_Publicacao_Parecer]])</f>
        <v>16</v>
      </c>
      <c r="AF87" s="12">
        <v>-29.235140999999999</v>
      </c>
      <c r="AG87" s="12">
        <v>-51.870282000000003</v>
      </c>
    </row>
    <row r="88" spans="1:33" x14ac:dyDescent="0.25">
      <c r="A88" s="12" t="s">
        <v>1507</v>
      </c>
      <c r="B88" s="12" t="s">
        <v>1508</v>
      </c>
      <c r="F88" s="12">
        <v>2014</v>
      </c>
      <c r="G88" s="12" t="s">
        <v>65</v>
      </c>
      <c r="H88" s="17" t="s">
        <v>142</v>
      </c>
      <c r="I88" s="13">
        <v>42171</v>
      </c>
      <c r="J88" s="14">
        <v>5292548.7146000015</v>
      </c>
      <c r="M88" s="14">
        <v>3671489.7911642659</v>
      </c>
      <c r="P88" s="12">
        <v>10</v>
      </c>
      <c r="Q88" s="12">
        <v>28</v>
      </c>
      <c r="R88" s="12">
        <v>34</v>
      </c>
      <c r="S88" s="12">
        <v>0</v>
      </c>
      <c r="T88" s="16" t="s">
        <v>923</v>
      </c>
      <c r="U88" s="12" t="s">
        <v>363</v>
      </c>
      <c r="V88" s="12" t="s">
        <v>156</v>
      </c>
      <c r="W88" s="12">
        <v>70</v>
      </c>
      <c r="X88" s="12">
        <v>62.2</v>
      </c>
      <c r="Y88" s="26"/>
      <c r="Z88" s="12" t="s">
        <v>43</v>
      </c>
      <c r="AA88" s="12">
        <f>YEAR(Tabela1[[#This Row],[Data_Publicacao_Parecer]])</f>
        <v>2015</v>
      </c>
      <c r="AB88" s="12">
        <f>MONTH(Tabela1[[#This Row],[Data_Publicacao_Parecer]])</f>
        <v>6</v>
      </c>
      <c r="AC88" s="12">
        <f>DAY(Tabela1[[#This Row],[Data_Publicacao_Parecer]])</f>
        <v>16</v>
      </c>
      <c r="AF88" s="12">
        <v>-29.991399999999999</v>
      </c>
      <c r="AG88" s="12">
        <v>-51.080857000000002</v>
      </c>
    </row>
    <row r="89" spans="1:33" x14ac:dyDescent="0.25">
      <c r="A89" s="12" t="s">
        <v>1522</v>
      </c>
      <c r="B89" s="12" t="s">
        <v>1523</v>
      </c>
      <c r="C89" s="12" t="s">
        <v>75</v>
      </c>
      <c r="F89" s="12">
        <v>2014</v>
      </c>
      <c r="G89" s="12" t="s">
        <v>37</v>
      </c>
      <c r="H89" s="17" t="s">
        <v>105</v>
      </c>
      <c r="I89" s="13">
        <v>42171</v>
      </c>
      <c r="J89" s="14">
        <v>9200153.284</v>
      </c>
      <c r="M89" s="14">
        <v>7624535.0731118461</v>
      </c>
      <c r="P89" s="12">
        <v>5</v>
      </c>
      <c r="Q89" s="12">
        <v>170</v>
      </c>
      <c r="R89" s="12">
        <v>182</v>
      </c>
      <c r="S89" s="12">
        <v>12</v>
      </c>
      <c r="T89" s="16" t="s">
        <v>101</v>
      </c>
      <c r="U89" s="12" t="s">
        <v>267</v>
      </c>
      <c r="V89" s="12" t="s">
        <v>244</v>
      </c>
      <c r="W89" s="12">
        <v>70</v>
      </c>
      <c r="X89" s="12">
        <v>52.2</v>
      </c>
      <c r="Y89" s="26"/>
      <c r="Z89" s="12" t="s">
        <v>43</v>
      </c>
      <c r="AA89" s="12">
        <f>YEAR(Tabela1[[#This Row],[Data_Publicacao_Parecer]])</f>
        <v>2015</v>
      </c>
      <c r="AB89" s="12">
        <f>MONTH(Tabela1[[#This Row],[Data_Publicacao_Parecer]])</f>
        <v>6</v>
      </c>
      <c r="AC89" s="12">
        <f>DAY(Tabela1[[#This Row],[Data_Publicacao_Parecer]])</f>
        <v>16</v>
      </c>
      <c r="AF89" s="12">
        <v>-29.722021000000002</v>
      </c>
      <c r="AG89" s="12">
        <v>-52.434317999999998</v>
      </c>
    </row>
    <row r="90" spans="1:33" x14ac:dyDescent="0.25">
      <c r="A90" s="12" t="s">
        <v>875</v>
      </c>
      <c r="B90" s="12" t="s">
        <v>876</v>
      </c>
      <c r="C90" s="12" t="s">
        <v>75</v>
      </c>
      <c r="F90" s="12">
        <v>2014</v>
      </c>
      <c r="G90" s="12" t="s">
        <v>37</v>
      </c>
      <c r="H90" s="12" t="s">
        <v>154</v>
      </c>
      <c r="I90" s="13">
        <v>42173</v>
      </c>
      <c r="J90" s="14">
        <v>6274812.1785999993</v>
      </c>
      <c r="M90" s="14">
        <v>5928293.4584538089</v>
      </c>
      <c r="P90" s="12">
        <v>16</v>
      </c>
      <c r="Q90" s="12">
        <v>217</v>
      </c>
      <c r="R90" s="12">
        <v>248</v>
      </c>
      <c r="S90" s="12">
        <v>61</v>
      </c>
      <c r="T90" s="16" t="s">
        <v>101</v>
      </c>
      <c r="U90" s="12" t="s">
        <v>877</v>
      </c>
      <c r="V90" s="12" t="s">
        <v>597</v>
      </c>
      <c r="W90" s="12">
        <v>65</v>
      </c>
      <c r="X90" s="12">
        <v>74.400000000000006</v>
      </c>
      <c r="Y90" s="26"/>
      <c r="Z90" s="12" t="s">
        <v>43</v>
      </c>
      <c r="AA90" s="12">
        <f>YEAR(Tabela1[[#This Row],[Data_Publicacao_Parecer]])</f>
        <v>2015</v>
      </c>
      <c r="AB90" s="12">
        <f>MONTH(Tabela1[[#This Row],[Data_Publicacao_Parecer]])</f>
        <v>6</v>
      </c>
      <c r="AC90" s="12">
        <f>DAY(Tabela1[[#This Row],[Data_Publicacao_Parecer]])</f>
        <v>18</v>
      </c>
      <c r="AF90" s="12">
        <v>-27.613676999999999</v>
      </c>
      <c r="AG90" s="12">
        <v>-54.107401000000003</v>
      </c>
    </row>
    <row r="91" spans="1:33" x14ac:dyDescent="0.25">
      <c r="A91" s="12" t="s">
        <v>1009</v>
      </c>
      <c r="B91" s="12" t="s">
        <v>1010</v>
      </c>
      <c r="C91" s="12" t="s">
        <v>75</v>
      </c>
      <c r="F91" s="12">
        <v>2013</v>
      </c>
      <c r="G91" s="12" t="s">
        <v>37</v>
      </c>
      <c r="H91" s="12" t="s">
        <v>241</v>
      </c>
      <c r="I91" s="13">
        <v>42173</v>
      </c>
      <c r="J91" s="14">
        <v>10378832.9638</v>
      </c>
      <c r="M91" s="14">
        <v>6016667.9501472376</v>
      </c>
      <c r="P91" s="12">
        <v>20</v>
      </c>
      <c r="Q91" s="12">
        <v>21</v>
      </c>
      <c r="R91" s="12">
        <v>85</v>
      </c>
      <c r="S91" s="12">
        <v>84</v>
      </c>
      <c r="T91" s="16" t="s">
        <v>76</v>
      </c>
      <c r="U91" s="12" t="s">
        <v>1011</v>
      </c>
      <c r="V91" s="12" t="s">
        <v>55</v>
      </c>
      <c r="W91" s="12">
        <v>70</v>
      </c>
      <c r="X91" s="12">
        <v>60.8</v>
      </c>
      <c r="Y91" s="26"/>
      <c r="Z91" s="12" t="s">
        <v>43</v>
      </c>
      <c r="AA91" s="12">
        <f>YEAR(Tabela1[[#This Row],[Data_Publicacao_Parecer]])</f>
        <v>2015</v>
      </c>
      <c r="AB91" s="12">
        <f>MONTH(Tabela1[[#This Row],[Data_Publicacao_Parecer]])</f>
        <v>6</v>
      </c>
      <c r="AC91" s="12">
        <f>DAY(Tabela1[[#This Row],[Data_Publicacao_Parecer]])</f>
        <v>18</v>
      </c>
      <c r="AF91" s="12">
        <v>-29.354406000000001</v>
      </c>
      <c r="AG91" s="12">
        <v>-51.668725000000002</v>
      </c>
    </row>
    <row r="92" spans="1:33" x14ac:dyDescent="0.25">
      <c r="A92" s="12" t="s">
        <v>97</v>
      </c>
      <c r="B92" s="12" t="s">
        <v>98</v>
      </c>
      <c r="F92" s="12">
        <v>2014</v>
      </c>
      <c r="G92" s="12" t="s">
        <v>99</v>
      </c>
      <c r="H92" s="12" t="s">
        <v>100</v>
      </c>
      <c r="I92" s="13">
        <v>42299</v>
      </c>
      <c r="J92" s="14">
        <v>638438.28720000002</v>
      </c>
      <c r="M92" s="14">
        <v>629796.98658916471</v>
      </c>
      <c r="P92" s="12">
        <v>5</v>
      </c>
      <c r="Q92" s="12">
        <v>18</v>
      </c>
      <c r="R92" s="12">
        <v>23</v>
      </c>
      <c r="S92" s="12">
        <v>0</v>
      </c>
      <c r="T92" s="16" t="s">
        <v>101</v>
      </c>
      <c r="U92" s="12" t="s">
        <v>102</v>
      </c>
      <c r="V92" s="12" t="s">
        <v>55</v>
      </c>
      <c r="W92" s="12">
        <v>50</v>
      </c>
      <c r="X92" s="12">
        <v>34.5</v>
      </c>
      <c r="Y92" s="26"/>
      <c r="Z92" s="12" t="s">
        <v>43</v>
      </c>
      <c r="AA92" s="12">
        <f>YEAR(Tabela1[[#This Row],[Data_Publicacao_Parecer]])</f>
        <v>2015</v>
      </c>
      <c r="AB92" s="12">
        <f>MONTH(Tabela1[[#This Row],[Data_Publicacao_Parecer]])</f>
        <v>10</v>
      </c>
      <c r="AC92" s="12">
        <f>DAY(Tabela1[[#This Row],[Data_Publicacao_Parecer]])</f>
        <v>22</v>
      </c>
      <c r="AF92" s="12">
        <v>-28.839917</v>
      </c>
      <c r="AG92" s="12">
        <v>-51.889541999999999</v>
      </c>
    </row>
    <row r="93" spans="1:33" x14ac:dyDescent="0.25">
      <c r="A93" s="12" t="s">
        <v>292</v>
      </c>
      <c r="B93" s="12" t="s">
        <v>293</v>
      </c>
      <c r="F93" s="12">
        <v>2014</v>
      </c>
      <c r="G93" s="12" t="s">
        <v>37</v>
      </c>
      <c r="H93" s="12" t="s">
        <v>105</v>
      </c>
      <c r="I93" s="13">
        <v>42299</v>
      </c>
      <c r="J93" s="14">
        <v>2569493.1094</v>
      </c>
      <c r="M93" s="14">
        <v>2565282.780999803</v>
      </c>
      <c r="P93" s="12">
        <v>20</v>
      </c>
      <c r="Q93" s="12">
        <v>352</v>
      </c>
      <c r="R93" s="12">
        <v>317</v>
      </c>
      <c r="S93" s="12">
        <v>7</v>
      </c>
      <c r="T93" s="16" t="s">
        <v>101</v>
      </c>
      <c r="U93" s="12" t="s">
        <v>294</v>
      </c>
      <c r="V93" s="12" t="s">
        <v>254</v>
      </c>
      <c r="W93" s="12">
        <v>70</v>
      </c>
      <c r="X93" s="12">
        <v>48.4</v>
      </c>
      <c r="Y93" s="26"/>
      <c r="Z93" s="12" t="s">
        <v>43</v>
      </c>
      <c r="AA93" s="12">
        <f>YEAR(Tabela1[[#This Row],[Data_Publicacao_Parecer]])</f>
        <v>2015</v>
      </c>
      <c r="AB93" s="12">
        <f>MONTH(Tabela1[[#This Row],[Data_Publicacao_Parecer]])</f>
        <v>10</v>
      </c>
      <c r="AC93" s="12">
        <f>DAY(Tabela1[[#This Row],[Data_Publicacao_Parecer]])</f>
        <v>22</v>
      </c>
      <c r="AF93" s="12">
        <v>-28.065237</v>
      </c>
      <c r="AG93" s="12">
        <v>-52.009664999999998</v>
      </c>
    </row>
    <row r="94" spans="1:33" x14ac:dyDescent="0.25">
      <c r="A94" s="12" t="s">
        <v>448</v>
      </c>
      <c r="B94" s="12" t="s">
        <v>449</v>
      </c>
      <c r="C94" s="12" t="s">
        <v>75</v>
      </c>
      <c r="F94" s="12">
        <v>2014</v>
      </c>
      <c r="G94" s="12" t="s">
        <v>37</v>
      </c>
      <c r="H94" s="12" t="s">
        <v>154</v>
      </c>
      <c r="I94" s="13">
        <v>42299</v>
      </c>
      <c r="J94" s="14">
        <v>23263026.2564</v>
      </c>
      <c r="M94" s="14">
        <v>18916917.0792</v>
      </c>
      <c r="P94" s="12">
        <v>24</v>
      </c>
      <c r="Q94" s="12">
        <v>113</v>
      </c>
      <c r="R94" s="12">
        <v>167</v>
      </c>
      <c r="S94" s="12">
        <v>91</v>
      </c>
      <c r="T94" s="16" t="s">
        <v>101</v>
      </c>
      <c r="U94" s="12" t="s">
        <v>450</v>
      </c>
      <c r="V94" s="12" t="s">
        <v>113</v>
      </c>
      <c r="W94" s="12">
        <v>65</v>
      </c>
      <c r="X94" s="12">
        <v>61.6</v>
      </c>
      <c r="Y94" s="26"/>
      <c r="Z94" s="12" t="s">
        <v>43</v>
      </c>
      <c r="AA94" s="12">
        <f>YEAR(Tabela1[[#This Row],[Data_Publicacao_Parecer]])</f>
        <v>2015</v>
      </c>
      <c r="AB94" s="12">
        <f>MONTH(Tabela1[[#This Row],[Data_Publicacao_Parecer]])</f>
        <v>10</v>
      </c>
      <c r="AC94" s="12">
        <f>DAY(Tabela1[[#This Row],[Data_Publicacao_Parecer]])</f>
        <v>22</v>
      </c>
      <c r="AF94" s="12">
        <v>-27.705138000000002</v>
      </c>
      <c r="AG94" s="12">
        <v>-52.416919</v>
      </c>
    </row>
    <row r="95" spans="1:33" x14ac:dyDescent="0.25">
      <c r="A95" s="12" t="s">
        <v>725</v>
      </c>
      <c r="B95" s="12" t="s">
        <v>726</v>
      </c>
      <c r="F95" s="12">
        <v>2014</v>
      </c>
      <c r="G95" s="12" t="s">
        <v>37</v>
      </c>
      <c r="H95" s="12" t="s">
        <v>128</v>
      </c>
      <c r="I95" s="13">
        <v>42299</v>
      </c>
      <c r="J95" s="14">
        <v>11880108.2064</v>
      </c>
      <c r="M95" s="14">
        <v>9636915.3589484859</v>
      </c>
      <c r="P95" s="12">
        <v>60</v>
      </c>
      <c r="Q95" s="12">
        <v>101</v>
      </c>
      <c r="R95" s="12">
        <v>100</v>
      </c>
      <c r="S95" s="12">
        <v>10</v>
      </c>
      <c r="T95" s="16" t="s">
        <v>101</v>
      </c>
      <c r="U95" s="12" t="s">
        <v>621</v>
      </c>
      <c r="V95" s="12" t="s">
        <v>354</v>
      </c>
      <c r="W95" s="12">
        <v>80</v>
      </c>
      <c r="X95" s="12">
        <v>63.4</v>
      </c>
      <c r="Y95" s="26"/>
      <c r="Z95" s="12" t="s">
        <v>96</v>
      </c>
      <c r="AA95" s="12">
        <f>YEAR(Tabela1[[#This Row],[Data_Publicacao_Parecer]])</f>
        <v>2015</v>
      </c>
      <c r="AB95" s="12">
        <f>MONTH(Tabela1[[#This Row],[Data_Publicacao_Parecer]])</f>
        <v>10</v>
      </c>
      <c r="AC95" s="12">
        <f>DAY(Tabela1[[#This Row],[Data_Publicacao_Parecer]])</f>
        <v>22</v>
      </c>
      <c r="AF95" s="12">
        <v>-28.388048000000001</v>
      </c>
      <c r="AG95" s="12">
        <v>-53.919960000000003</v>
      </c>
    </row>
    <row r="96" spans="1:33" x14ac:dyDescent="0.25">
      <c r="A96" s="12" t="s">
        <v>914</v>
      </c>
      <c r="B96" s="12" t="s">
        <v>915</v>
      </c>
      <c r="C96" s="12" t="s">
        <v>78</v>
      </c>
      <c r="F96" s="12">
        <v>2014</v>
      </c>
      <c r="G96" s="12" t="s">
        <v>82</v>
      </c>
      <c r="H96" s="12" t="s">
        <v>916</v>
      </c>
      <c r="I96" s="13">
        <v>42299</v>
      </c>
      <c r="J96" s="14">
        <v>70795662.664999992</v>
      </c>
      <c r="M96" s="14">
        <v>47873560.941658579</v>
      </c>
      <c r="P96" s="12">
        <v>35</v>
      </c>
      <c r="Q96" s="12">
        <v>1836</v>
      </c>
      <c r="R96" s="12">
        <v>1771</v>
      </c>
      <c r="S96" s="12">
        <v>0</v>
      </c>
      <c r="T96" s="16" t="s">
        <v>101</v>
      </c>
      <c r="U96" s="12" t="s">
        <v>917</v>
      </c>
      <c r="V96" s="12" t="s">
        <v>597</v>
      </c>
      <c r="W96" s="12">
        <v>80</v>
      </c>
      <c r="X96" s="12">
        <v>62.8</v>
      </c>
      <c r="Y96" s="26"/>
      <c r="Z96" s="12" t="s">
        <v>43</v>
      </c>
      <c r="AA96" s="12">
        <f>YEAR(Tabela1[[#This Row],[Data_Publicacao_Parecer]])</f>
        <v>2015</v>
      </c>
      <c r="AB96" s="12">
        <f>MONTH(Tabela1[[#This Row],[Data_Publicacao_Parecer]])</f>
        <v>10</v>
      </c>
      <c r="AC96" s="12">
        <f>DAY(Tabela1[[#This Row],[Data_Publicacao_Parecer]])</f>
        <v>22</v>
      </c>
      <c r="AF96" s="12">
        <v>-27.628238</v>
      </c>
      <c r="AG96" s="12">
        <v>-54.305335999999997</v>
      </c>
    </row>
    <row r="97" spans="1:33" x14ac:dyDescent="0.25">
      <c r="A97" s="12" t="s">
        <v>945</v>
      </c>
      <c r="B97" s="12" t="s">
        <v>946</v>
      </c>
      <c r="C97" s="12" t="s">
        <v>75</v>
      </c>
      <c r="F97" s="12">
        <v>2014</v>
      </c>
      <c r="G97" s="12" t="s">
        <v>37</v>
      </c>
      <c r="H97" s="12" t="s">
        <v>142</v>
      </c>
      <c r="I97" s="13">
        <v>42299</v>
      </c>
      <c r="J97" s="14">
        <v>9505630.0556000005</v>
      </c>
      <c r="M97" s="14">
        <v>8109812.529721465</v>
      </c>
      <c r="P97" s="12">
        <v>9</v>
      </c>
      <c r="Q97" s="12">
        <v>375</v>
      </c>
      <c r="R97" s="12">
        <v>428</v>
      </c>
      <c r="S97" s="12">
        <v>232</v>
      </c>
      <c r="T97" s="16" t="s">
        <v>101</v>
      </c>
      <c r="U97" s="12" t="s">
        <v>155</v>
      </c>
      <c r="V97" s="12" t="s">
        <v>156</v>
      </c>
      <c r="W97" s="12">
        <v>70</v>
      </c>
      <c r="X97" s="12">
        <v>32.700000000000003</v>
      </c>
      <c r="Y97" s="26"/>
      <c r="Z97" s="12" t="s">
        <v>43</v>
      </c>
      <c r="AA97" s="12">
        <f>YEAR(Tabela1[[#This Row],[Data_Publicacao_Parecer]])</f>
        <v>2015</v>
      </c>
      <c r="AB97" s="12">
        <f>MONTH(Tabela1[[#This Row],[Data_Publicacao_Parecer]])</f>
        <v>10</v>
      </c>
      <c r="AC97" s="12">
        <f>DAY(Tabela1[[#This Row],[Data_Publicacao_Parecer]])</f>
        <v>22</v>
      </c>
      <c r="AF97" s="12">
        <v>-30.031770999999999</v>
      </c>
      <c r="AG97" s="12">
        <v>-51.206533</v>
      </c>
    </row>
    <row r="98" spans="1:33" x14ac:dyDescent="0.25">
      <c r="A98" s="12" t="s">
        <v>1029</v>
      </c>
      <c r="B98" s="12" t="s">
        <v>1030</v>
      </c>
      <c r="C98" s="12" t="s">
        <v>75</v>
      </c>
      <c r="F98" s="12">
        <v>2014</v>
      </c>
      <c r="G98" s="12" t="s">
        <v>65</v>
      </c>
      <c r="H98" s="12" t="s">
        <v>241</v>
      </c>
      <c r="I98" s="13">
        <v>42299</v>
      </c>
      <c r="J98" s="14">
        <v>3276220.1233999999</v>
      </c>
      <c r="M98" s="14">
        <v>3276219.9883000008</v>
      </c>
      <c r="P98" s="12">
        <v>24</v>
      </c>
      <c r="Q98" s="12">
        <v>0</v>
      </c>
      <c r="R98" s="12">
        <v>72</v>
      </c>
      <c r="S98" s="12">
        <v>43</v>
      </c>
      <c r="T98" s="16" t="s">
        <v>1006</v>
      </c>
      <c r="U98" s="12" t="s">
        <v>1031</v>
      </c>
      <c r="V98" s="12" t="s">
        <v>42</v>
      </c>
      <c r="W98" s="12">
        <v>70</v>
      </c>
      <c r="X98" s="12">
        <v>72.400000000000006</v>
      </c>
      <c r="Y98" s="26"/>
      <c r="Z98" s="12" t="s">
        <v>43</v>
      </c>
      <c r="AA98" s="12">
        <f>YEAR(Tabela1[[#This Row],[Data_Publicacao_Parecer]])</f>
        <v>2015</v>
      </c>
      <c r="AB98" s="12">
        <f>MONTH(Tabela1[[#This Row],[Data_Publicacao_Parecer]])</f>
        <v>10</v>
      </c>
      <c r="AC98" s="12">
        <f>DAY(Tabela1[[#This Row],[Data_Publicacao_Parecer]])</f>
        <v>22</v>
      </c>
      <c r="AF98" s="12">
        <v>-28.531151000000001</v>
      </c>
      <c r="AG98" s="12">
        <v>-51.885980000000004</v>
      </c>
    </row>
    <row r="99" spans="1:33" x14ac:dyDescent="0.25">
      <c r="A99" s="12" t="s">
        <v>1071</v>
      </c>
      <c r="B99" s="12" t="s">
        <v>1072</v>
      </c>
      <c r="F99" s="12">
        <v>2014</v>
      </c>
      <c r="G99" s="12" t="s">
        <v>82</v>
      </c>
      <c r="H99" s="12" t="s">
        <v>48</v>
      </c>
      <c r="I99" s="13">
        <v>42299</v>
      </c>
      <c r="J99" s="14">
        <v>241476733.77520001</v>
      </c>
      <c r="M99" s="14">
        <v>193047890.7112</v>
      </c>
      <c r="P99" s="12">
        <v>255</v>
      </c>
      <c r="Q99" s="12">
        <v>906</v>
      </c>
      <c r="R99" s="12">
        <v>1019</v>
      </c>
      <c r="S99" s="12">
        <v>0</v>
      </c>
      <c r="T99" s="16" t="s">
        <v>101</v>
      </c>
      <c r="U99" s="12" t="s">
        <v>294</v>
      </c>
      <c r="V99" s="12" t="s">
        <v>254</v>
      </c>
      <c r="W99" s="12">
        <v>70</v>
      </c>
      <c r="X99" s="12">
        <v>42.8</v>
      </c>
      <c r="Y99" s="26"/>
      <c r="Z99" s="12" t="s">
        <v>43</v>
      </c>
      <c r="AA99" s="12">
        <f>YEAR(Tabela1[[#This Row],[Data_Publicacao_Parecer]])</f>
        <v>2015</v>
      </c>
      <c r="AB99" s="12">
        <f>MONTH(Tabela1[[#This Row],[Data_Publicacao_Parecer]])</f>
        <v>10</v>
      </c>
      <c r="AC99" s="12">
        <f>DAY(Tabela1[[#This Row],[Data_Publicacao_Parecer]])</f>
        <v>22</v>
      </c>
      <c r="AF99" s="12">
        <v>-28.065237</v>
      </c>
      <c r="AG99" s="12">
        <v>-52.009664999999998</v>
      </c>
    </row>
    <row r="100" spans="1:33" x14ac:dyDescent="0.25">
      <c r="A100" s="12" t="s">
        <v>1168</v>
      </c>
      <c r="B100" s="12" t="s">
        <v>1169</v>
      </c>
      <c r="C100" s="12" t="s">
        <v>75</v>
      </c>
      <c r="F100" s="12">
        <v>2014</v>
      </c>
      <c r="G100" s="12" t="s">
        <v>65</v>
      </c>
      <c r="H100" s="12" t="s">
        <v>752</v>
      </c>
      <c r="I100" s="13">
        <v>42299</v>
      </c>
      <c r="J100" s="14">
        <v>1792649.1954000001</v>
      </c>
      <c r="M100" s="14">
        <v>1466429.9804</v>
      </c>
      <c r="P100" s="12">
        <v>6</v>
      </c>
      <c r="Q100" s="12">
        <v>24</v>
      </c>
      <c r="R100" s="12">
        <v>44</v>
      </c>
      <c r="S100" s="12">
        <v>126</v>
      </c>
      <c r="T100" s="16" t="s">
        <v>1170</v>
      </c>
      <c r="U100" s="12" t="s">
        <v>66</v>
      </c>
      <c r="V100" s="12" t="s">
        <v>67</v>
      </c>
      <c r="W100" s="12">
        <v>90</v>
      </c>
      <c r="X100" s="12">
        <v>56.9</v>
      </c>
      <c r="Y100" s="26"/>
      <c r="Z100" s="12" t="s">
        <v>43</v>
      </c>
      <c r="AA100" s="12">
        <f>YEAR(Tabela1[[#This Row],[Data_Publicacao_Parecer]])</f>
        <v>2015</v>
      </c>
      <c r="AB100" s="12">
        <f>MONTH(Tabela1[[#This Row],[Data_Publicacao_Parecer]])</f>
        <v>10</v>
      </c>
      <c r="AC100" s="12">
        <f>DAY(Tabela1[[#This Row],[Data_Publicacao_Parecer]])</f>
        <v>22</v>
      </c>
      <c r="AF100" s="12">
        <v>-29.500207</v>
      </c>
      <c r="AG100" s="12">
        <v>-51.949508000000002</v>
      </c>
    </row>
    <row r="101" spans="1:33" x14ac:dyDescent="0.25">
      <c r="A101" s="12" t="s">
        <v>1292</v>
      </c>
      <c r="B101" s="12" t="s">
        <v>1293</v>
      </c>
      <c r="F101" s="12">
        <v>2014</v>
      </c>
      <c r="G101" s="12" t="s">
        <v>37</v>
      </c>
      <c r="H101" s="12" t="s">
        <v>48</v>
      </c>
      <c r="I101" s="13">
        <v>42299</v>
      </c>
      <c r="J101" s="14">
        <v>16014348.699999999</v>
      </c>
      <c r="M101" s="14">
        <v>14811389.12030923</v>
      </c>
      <c r="P101" s="12">
        <v>3</v>
      </c>
      <c r="Q101" s="12">
        <v>112</v>
      </c>
      <c r="R101" s="12">
        <v>119</v>
      </c>
      <c r="S101" s="12">
        <v>4</v>
      </c>
      <c r="T101" s="16" t="s">
        <v>101</v>
      </c>
      <c r="U101" s="12" t="s">
        <v>168</v>
      </c>
      <c r="V101" s="12" t="s">
        <v>118</v>
      </c>
      <c r="W101" s="12">
        <v>70</v>
      </c>
      <c r="X101" s="12">
        <v>29.8</v>
      </c>
      <c r="Y101" s="26"/>
      <c r="Z101" s="12" t="s">
        <v>43</v>
      </c>
      <c r="AA101" s="12">
        <f>YEAR(Tabela1[[#This Row],[Data_Publicacao_Parecer]])</f>
        <v>2015</v>
      </c>
      <c r="AB101" s="12">
        <f>MONTH(Tabela1[[#This Row],[Data_Publicacao_Parecer]])</f>
        <v>10</v>
      </c>
      <c r="AC101" s="12">
        <f>DAY(Tabela1[[#This Row],[Data_Publicacao_Parecer]])</f>
        <v>22</v>
      </c>
      <c r="AF101" s="12">
        <v>-29.912758</v>
      </c>
      <c r="AG101" s="12">
        <v>-51.185681000000002</v>
      </c>
    </row>
    <row r="102" spans="1:33" x14ac:dyDescent="0.25">
      <c r="A102" s="12" t="s">
        <v>1365</v>
      </c>
      <c r="B102" s="12" t="s">
        <v>1366</v>
      </c>
      <c r="F102" s="12">
        <v>2014</v>
      </c>
      <c r="G102" s="12" t="s">
        <v>65</v>
      </c>
      <c r="H102" s="12" t="s">
        <v>154</v>
      </c>
      <c r="I102" s="13">
        <v>42299</v>
      </c>
      <c r="J102" s="14">
        <v>2414765.5112000001</v>
      </c>
      <c r="M102" s="14">
        <v>2344761.5792428711</v>
      </c>
      <c r="P102" s="12">
        <v>8</v>
      </c>
      <c r="Q102" s="12">
        <v>16</v>
      </c>
      <c r="R102" s="12">
        <v>19</v>
      </c>
      <c r="S102" s="12">
        <v>0</v>
      </c>
      <c r="T102" s="16" t="s">
        <v>101</v>
      </c>
      <c r="U102" s="12" t="s">
        <v>155</v>
      </c>
      <c r="V102" s="12" t="s">
        <v>156</v>
      </c>
      <c r="W102" s="12">
        <v>65</v>
      </c>
      <c r="X102" s="12">
        <v>33.700000000000003</v>
      </c>
      <c r="Y102" s="26"/>
      <c r="Z102" s="12" t="s">
        <v>43</v>
      </c>
      <c r="AA102" s="12">
        <f>YEAR(Tabela1[[#This Row],[Data_Publicacao_Parecer]])</f>
        <v>2015</v>
      </c>
      <c r="AB102" s="12">
        <f>MONTH(Tabela1[[#This Row],[Data_Publicacao_Parecer]])</f>
        <v>10</v>
      </c>
      <c r="AC102" s="12">
        <f>DAY(Tabela1[[#This Row],[Data_Publicacao_Parecer]])</f>
        <v>22</v>
      </c>
      <c r="AF102" s="12">
        <v>-30.031770999999999</v>
      </c>
      <c r="AG102" s="12">
        <v>-51.206533</v>
      </c>
    </row>
    <row r="103" spans="1:33" x14ac:dyDescent="0.25">
      <c r="A103" s="12" t="s">
        <v>1570</v>
      </c>
      <c r="B103" s="12" t="s">
        <v>1571</v>
      </c>
      <c r="C103" s="12" t="s">
        <v>78</v>
      </c>
      <c r="F103" s="12">
        <v>2014</v>
      </c>
      <c r="G103" s="12" t="s">
        <v>82</v>
      </c>
      <c r="H103" s="12" t="s">
        <v>48</v>
      </c>
      <c r="I103" s="13">
        <v>42299</v>
      </c>
      <c r="J103" s="14">
        <v>46023566.976800002</v>
      </c>
      <c r="M103" s="14">
        <v>43856743.346721351</v>
      </c>
      <c r="P103" s="12">
        <v>20</v>
      </c>
      <c r="Q103" s="12">
        <v>644</v>
      </c>
      <c r="R103" s="12">
        <v>938</v>
      </c>
      <c r="S103" s="12">
        <v>407</v>
      </c>
      <c r="T103" s="16" t="s">
        <v>101</v>
      </c>
      <c r="U103" s="12" t="s">
        <v>109</v>
      </c>
      <c r="V103" s="12" t="s">
        <v>55</v>
      </c>
      <c r="W103" s="12">
        <v>70</v>
      </c>
      <c r="X103" s="12">
        <v>36.5</v>
      </c>
      <c r="Y103" s="26"/>
      <c r="Z103" s="12" t="s">
        <v>43</v>
      </c>
      <c r="AA103" s="12">
        <f>YEAR(Tabela1[[#This Row],[Data_Publicacao_Parecer]])</f>
        <v>2015</v>
      </c>
      <c r="AB103" s="12">
        <f>MONTH(Tabela1[[#This Row],[Data_Publicacao_Parecer]])</f>
        <v>10</v>
      </c>
      <c r="AC103" s="12">
        <f>DAY(Tabela1[[#This Row],[Data_Publicacao_Parecer]])</f>
        <v>22</v>
      </c>
      <c r="AF103" s="12">
        <v>-29.162904999999999</v>
      </c>
      <c r="AG103" s="12">
        <v>-51.179161000000001</v>
      </c>
    </row>
    <row r="104" spans="1:33" x14ac:dyDescent="0.25">
      <c r="A104" s="12" t="s">
        <v>1608</v>
      </c>
      <c r="B104" s="12" t="s">
        <v>1609</v>
      </c>
      <c r="C104" s="12" t="s">
        <v>75</v>
      </c>
      <c r="F104" s="12">
        <v>2014</v>
      </c>
      <c r="G104" s="12" t="s">
        <v>82</v>
      </c>
      <c r="H104" s="12" t="s">
        <v>105</v>
      </c>
      <c r="I104" s="13">
        <v>42299</v>
      </c>
      <c r="J104" s="14">
        <v>10182880.9516</v>
      </c>
      <c r="M104" s="14">
        <v>9553081.7303950004</v>
      </c>
      <c r="P104" s="12">
        <v>19</v>
      </c>
      <c r="Q104" s="12">
        <v>544</v>
      </c>
      <c r="R104" s="12">
        <v>400</v>
      </c>
      <c r="S104" s="12">
        <v>0</v>
      </c>
      <c r="T104" s="16" t="s">
        <v>1610</v>
      </c>
      <c r="U104" s="12" t="s">
        <v>299</v>
      </c>
      <c r="V104" s="12" t="s">
        <v>118</v>
      </c>
      <c r="W104" s="12">
        <v>70</v>
      </c>
      <c r="X104" s="12">
        <v>52.8</v>
      </c>
      <c r="Y104" s="26"/>
      <c r="Z104" s="12" t="s">
        <v>43</v>
      </c>
      <c r="AA104" s="12">
        <f>YEAR(Tabela1[[#This Row],[Data_Publicacao_Parecer]])</f>
        <v>2015</v>
      </c>
      <c r="AB104" s="12">
        <f>MONTH(Tabela1[[#This Row],[Data_Publicacao_Parecer]])</f>
        <v>10</v>
      </c>
      <c r="AC104" s="12">
        <f>DAY(Tabela1[[#This Row],[Data_Publicacao_Parecer]])</f>
        <v>22</v>
      </c>
      <c r="AF104" s="12">
        <v>-29.754494000000001</v>
      </c>
      <c r="AG104" s="12">
        <v>-51.149773000000003</v>
      </c>
    </row>
    <row r="105" spans="1:33" x14ac:dyDescent="0.25">
      <c r="A105" s="12" t="s">
        <v>531</v>
      </c>
      <c r="B105" s="12" t="s">
        <v>532</v>
      </c>
      <c r="F105" s="12">
        <v>2012</v>
      </c>
      <c r="G105" s="12" t="s">
        <v>37</v>
      </c>
      <c r="H105" s="12" t="s">
        <v>58</v>
      </c>
      <c r="I105" s="13">
        <v>42326</v>
      </c>
      <c r="J105" s="14">
        <v>118370696.69599999</v>
      </c>
      <c r="M105" s="14">
        <v>112565311.4514298</v>
      </c>
      <c r="P105" s="12">
        <v>30</v>
      </c>
      <c r="Q105" s="12">
        <v>130</v>
      </c>
      <c r="R105" s="12">
        <v>208</v>
      </c>
      <c r="S105" s="12">
        <v>97</v>
      </c>
      <c r="T105" s="16" t="s">
        <v>76</v>
      </c>
      <c r="U105" s="12" t="s">
        <v>87</v>
      </c>
      <c r="V105" s="12" t="s">
        <v>55</v>
      </c>
      <c r="W105" s="12">
        <v>80</v>
      </c>
      <c r="X105" s="12">
        <v>53.9</v>
      </c>
      <c r="Y105" s="26"/>
      <c r="Z105" s="12" t="s">
        <v>43</v>
      </c>
      <c r="AA105" s="12">
        <f>YEAR(Tabela1[[#This Row],[Data_Publicacao_Parecer]])</f>
        <v>2015</v>
      </c>
      <c r="AB105" s="12">
        <f>MONTH(Tabela1[[#This Row],[Data_Publicacao_Parecer]])</f>
        <v>11</v>
      </c>
      <c r="AC105" s="12">
        <f>DAY(Tabela1[[#This Row],[Data_Publicacao_Parecer]])</f>
        <v>18</v>
      </c>
      <c r="AF105" s="12">
        <v>-28.856544</v>
      </c>
      <c r="AG105" s="12">
        <v>-51.288263000000001</v>
      </c>
    </row>
    <row r="106" spans="1:33" x14ac:dyDescent="0.25">
      <c r="A106" s="19" t="s">
        <v>413</v>
      </c>
      <c r="B106" s="12" t="s">
        <v>414</v>
      </c>
      <c r="C106" s="12" t="s">
        <v>75</v>
      </c>
      <c r="F106" s="12">
        <v>2014</v>
      </c>
      <c r="G106" s="12" t="s">
        <v>37</v>
      </c>
      <c r="H106" s="12" t="s">
        <v>128</v>
      </c>
      <c r="I106" s="13">
        <v>42356</v>
      </c>
      <c r="J106" s="14">
        <v>30776469.010000002</v>
      </c>
      <c r="M106" s="14">
        <v>13698172.1436</v>
      </c>
      <c r="P106" s="12">
        <v>20</v>
      </c>
      <c r="Q106" s="12">
        <v>372</v>
      </c>
      <c r="R106" s="12">
        <v>508</v>
      </c>
      <c r="S106" s="12">
        <v>178</v>
      </c>
      <c r="T106" s="16" t="s">
        <v>101</v>
      </c>
      <c r="U106" s="12" t="s">
        <v>238</v>
      </c>
      <c r="V106" s="12" t="s">
        <v>113</v>
      </c>
      <c r="W106" s="12">
        <v>35</v>
      </c>
      <c r="X106" s="12">
        <v>44.2</v>
      </c>
      <c r="Y106" s="26"/>
      <c r="Z106" s="12" t="s">
        <v>43</v>
      </c>
      <c r="AA106" s="12">
        <f>YEAR(Tabela1[[#This Row],[Data_Publicacao_Parecer]])</f>
        <v>2015</v>
      </c>
      <c r="AB106" s="12">
        <f>MONTH(Tabela1[[#This Row],[Data_Publicacao_Parecer]])</f>
        <v>12</v>
      </c>
      <c r="AC106" s="12">
        <f>DAY(Tabela1[[#This Row],[Data_Publicacao_Parecer]])</f>
        <v>18</v>
      </c>
      <c r="AF106" s="12">
        <v>-27.636379999999999</v>
      </c>
      <c r="AG106" s="12">
        <v>-52.269689999999997</v>
      </c>
    </row>
    <row r="107" spans="1:33" x14ac:dyDescent="0.25">
      <c r="A107" s="12" t="s">
        <v>504</v>
      </c>
      <c r="B107" s="12" t="s">
        <v>505</v>
      </c>
      <c r="C107" s="12" t="s">
        <v>75</v>
      </c>
      <c r="F107" s="12">
        <v>2014</v>
      </c>
      <c r="G107" s="12" t="s">
        <v>82</v>
      </c>
      <c r="H107" s="12" t="s">
        <v>241</v>
      </c>
      <c r="I107" s="13">
        <v>42356</v>
      </c>
      <c r="J107" s="14">
        <v>12860766.142000001</v>
      </c>
      <c r="M107" s="14">
        <v>12239004.329318341</v>
      </c>
      <c r="P107" s="12">
        <v>67</v>
      </c>
      <c r="Q107" s="12">
        <v>1647</v>
      </c>
      <c r="R107" s="12">
        <v>2011</v>
      </c>
      <c r="S107" s="12">
        <v>624</v>
      </c>
      <c r="T107" s="16" t="s">
        <v>506</v>
      </c>
      <c r="U107" s="12" t="s">
        <v>150</v>
      </c>
      <c r="V107" s="12" t="s">
        <v>113</v>
      </c>
      <c r="W107" s="12">
        <v>80</v>
      </c>
      <c r="X107" s="12">
        <v>69.5</v>
      </c>
      <c r="Y107" s="26"/>
      <c r="Z107" s="12" t="s">
        <v>43</v>
      </c>
      <c r="AA107" s="12">
        <f>YEAR(Tabela1[[#This Row],[Data_Publicacao_Parecer]])</f>
        <v>2015</v>
      </c>
      <c r="AB107" s="12">
        <f>MONTH(Tabela1[[#This Row],[Data_Publicacao_Parecer]])</f>
        <v>12</v>
      </c>
      <c r="AC107" s="12">
        <f>DAY(Tabela1[[#This Row],[Data_Publicacao_Parecer]])</f>
        <v>18</v>
      </c>
      <c r="AF107" s="12">
        <v>-27.891093000000001</v>
      </c>
      <c r="AG107" s="12">
        <v>-52.229357</v>
      </c>
    </row>
    <row r="108" spans="1:33" x14ac:dyDescent="0.25">
      <c r="A108" s="12" t="s">
        <v>524</v>
      </c>
      <c r="B108" s="12" t="s">
        <v>525</v>
      </c>
      <c r="C108" s="12" t="s">
        <v>75</v>
      </c>
      <c r="F108" s="12">
        <v>2014</v>
      </c>
      <c r="G108" s="12" t="s">
        <v>37</v>
      </c>
      <c r="H108" s="12" t="s">
        <v>58</v>
      </c>
      <c r="I108" s="13">
        <v>42356</v>
      </c>
      <c r="J108" s="14">
        <v>12495940.480799999</v>
      </c>
      <c r="M108" s="14">
        <v>12132163.961928271</v>
      </c>
      <c r="P108" s="12">
        <v>7</v>
      </c>
      <c r="Q108" s="12">
        <v>141</v>
      </c>
      <c r="R108" s="12">
        <v>185</v>
      </c>
      <c r="S108" s="12">
        <v>66</v>
      </c>
      <c r="T108" s="16" t="s">
        <v>526</v>
      </c>
      <c r="U108" s="12" t="s">
        <v>527</v>
      </c>
      <c r="V108" s="12" t="s">
        <v>55</v>
      </c>
      <c r="W108" s="12">
        <v>80</v>
      </c>
      <c r="X108" s="12">
        <v>43.8</v>
      </c>
      <c r="Y108" s="26"/>
      <c r="Z108" s="12" t="s">
        <v>43</v>
      </c>
      <c r="AA108" s="12">
        <f>YEAR(Tabela1[[#This Row],[Data_Publicacao_Parecer]])</f>
        <v>2015</v>
      </c>
      <c r="AB108" s="12">
        <f>MONTH(Tabela1[[#This Row],[Data_Publicacao_Parecer]])</f>
        <v>12</v>
      </c>
      <c r="AC108" s="12">
        <f>DAY(Tabela1[[#This Row],[Data_Publicacao_Parecer]])</f>
        <v>18</v>
      </c>
      <c r="AF108" s="12">
        <v>-29.258979</v>
      </c>
      <c r="AG108" s="12">
        <v>-51.535178999999999</v>
      </c>
    </row>
    <row r="109" spans="1:33" x14ac:dyDescent="0.25">
      <c r="A109" s="12" t="s">
        <v>604</v>
      </c>
      <c r="B109" s="12" t="s">
        <v>605</v>
      </c>
      <c r="C109" s="12" t="s">
        <v>78</v>
      </c>
      <c r="F109" s="12">
        <v>2015</v>
      </c>
      <c r="G109" s="12" t="s">
        <v>37</v>
      </c>
      <c r="H109" s="12" t="s">
        <v>48</v>
      </c>
      <c r="I109" s="13">
        <v>42356</v>
      </c>
      <c r="J109" s="14">
        <v>34153506.157399997</v>
      </c>
      <c r="M109" s="14">
        <v>31825106.024981499</v>
      </c>
      <c r="P109" s="12">
        <v>50</v>
      </c>
      <c r="Q109" s="12">
        <v>719</v>
      </c>
      <c r="R109" s="12">
        <v>905</v>
      </c>
      <c r="S109" s="12">
        <v>788</v>
      </c>
      <c r="T109" s="16" t="s">
        <v>606</v>
      </c>
      <c r="U109" s="12" t="s">
        <v>260</v>
      </c>
      <c r="V109" s="12" t="s">
        <v>67</v>
      </c>
      <c r="W109" s="12">
        <v>35</v>
      </c>
      <c r="X109" s="12">
        <v>36.200000000000003</v>
      </c>
      <c r="Y109" s="26"/>
      <c r="Z109" s="12" t="s">
        <v>43</v>
      </c>
      <c r="AA109" s="12">
        <f>YEAR(Tabela1[[#This Row],[Data_Publicacao_Parecer]])</f>
        <v>2015</v>
      </c>
      <c r="AB109" s="12">
        <f>MONTH(Tabela1[[#This Row],[Data_Publicacao_Parecer]])</f>
        <v>12</v>
      </c>
      <c r="AC109" s="12">
        <f>DAY(Tabela1[[#This Row],[Data_Publicacao_Parecer]])</f>
        <v>18</v>
      </c>
      <c r="AF109" s="12">
        <v>-29.459085999999999</v>
      </c>
      <c r="AG109" s="12">
        <v>-51.964427000000001</v>
      </c>
    </row>
    <row r="110" spans="1:33" x14ac:dyDescent="0.25">
      <c r="A110" s="12" t="s">
        <v>665</v>
      </c>
      <c r="B110" s="12" t="s">
        <v>668</v>
      </c>
      <c r="C110" s="12" t="s">
        <v>78</v>
      </c>
      <c r="F110" s="12">
        <v>2013</v>
      </c>
      <c r="G110" s="12" t="s">
        <v>37</v>
      </c>
      <c r="H110" s="12" t="s">
        <v>105</v>
      </c>
      <c r="I110" s="13">
        <v>42356</v>
      </c>
      <c r="J110" s="14">
        <v>4033689.8868</v>
      </c>
      <c r="M110" s="14">
        <v>3657395.1173052629</v>
      </c>
      <c r="P110" s="12">
        <v>1</v>
      </c>
      <c r="Q110" s="12">
        <v>293</v>
      </c>
      <c r="R110" s="12">
        <v>294</v>
      </c>
      <c r="S110" s="12">
        <v>0</v>
      </c>
      <c r="T110" s="16" t="s">
        <v>478</v>
      </c>
      <c r="U110" s="12" t="s">
        <v>124</v>
      </c>
      <c r="V110" s="12" t="s">
        <v>125</v>
      </c>
      <c r="W110" s="12">
        <v>70</v>
      </c>
      <c r="X110" s="12">
        <v>36.1</v>
      </c>
      <c r="Y110" s="26"/>
      <c r="Z110" s="12" t="s">
        <v>43</v>
      </c>
      <c r="AA110" s="12">
        <f>YEAR(Tabela1[[#This Row],[Data_Publicacao_Parecer]])</f>
        <v>2015</v>
      </c>
      <c r="AB110" s="12">
        <f>MONTH(Tabela1[[#This Row],[Data_Publicacao_Parecer]])</f>
        <v>12</v>
      </c>
      <c r="AC110" s="12">
        <f>DAY(Tabela1[[#This Row],[Data_Publicacao_Parecer]])</f>
        <v>18</v>
      </c>
      <c r="AF110" s="12">
        <v>-29.682414000000001</v>
      </c>
      <c r="AG110" s="12">
        <v>-51.467903</v>
      </c>
    </row>
    <row r="111" spans="1:33" x14ac:dyDescent="0.25">
      <c r="A111" s="12" t="s">
        <v>786</v>
      </c>
      <c r="B111" s="12" t="s">
        <v>787</v>
      </c>
      <c r="F111" s="12">
        <v>2015</v>
      </c>
      <c r="G111" s="12" t="s">
        <v>37</v>
      </c>
      <c r="H111" s="12" t="s">
        <v>38</v>
      </c>
      <c r="I111" s="13">
        <v>42356</v>
      </c>
      <c r="J111" s="14">
        <v>2782914.3621999999</v>
      </c>
      <c r="M111" s="14">
        <v>2310602.3173262011</v>
      </c>
      <c r="P111" s="12">
        <v>16</v>
      </c>
      <c r="Q111" s="12">
        <v>87</v>
      </c>
      <c r="R111" s="12">
        <v>110</v>
      </c>
      <c r="S111" s="12">
        <v>36</v>
      </c>
      <c r="T111" s="16" t="s">
        <v>362</v>
      </c>
      <c r="U111" s="12" t="s">
        <v>527</v>
      </c>
      <c r="V111" s="12" t="s">
        <v>55</v>
      </c>
      <c r="W111" s="12">
        <v>70</v>
      </c>
      <c r="X111" s="12">
        <v>37.799999999999997</v>
      </c>
      <c r="Y111" s="26"/>
      <c r="Z111" s="12" t="s">
        <v>43</v>
      </c>
      <c r="AA111" s="12">
        <f>YEAR(Tabela1[[#This Row],[Data_Publicacao_Parecer]])</f>
        <v>2015</v>
      </c>
      <c r="AB111" s="12">
        <f>MONTH(Tabela1[[#This Row],[Data_Publicacao_Parecer]])</f>
        <v>12</v>
      </c>
      <c r="AC111" s="12">
        <f>DAY(Tabela1[[#This Row],[Data_Publicacao_Parecer]])</f>
        <v>18</v>
      </c>
      <c r="AF111" s="12">
        <v>-29.258979</v>
      </c>
      <c r="AG111" s="12">
        <v>-51.535178999999999</v>
      </c>
    </row>
    <row r="112" spans="1:33" x14ac:dyDescent="0.25">
      <c r="A112" s="12" t="s">
        <v>1161</v>
      </c>
      <c r="B112" s="12" t="s">
        <v>1162</v>
      </c>
      <c r="C112" s="12" t="s">
        <v>78</v>
      </c>
      <c r="F112" s="12">
        <v>2015</v>
      </c>
      <c r="G112" s="12" t="s">
        <v>82</v>
      </c>
      <c r="H112" s="12" t="s">
        <v>128</v>
      </c>
      <c r="I112" s="13">
        <v>42356</v>
      </c>
      <c r="J112" s="14">
        <v>34403918.060400002</v>
      </c>
      <c r="M112" s="14">
        <v>33085331.345194452</v>
      </c>
      <c r="P112" s="12">
        <v>40</v>
      </c>
      <c r="Q112" s="12">
        <v>1492</v>
      </c>
      <c r="R112" s="12">
        <v>1531</v>
      </c>
      <c r="S112" s="12">
        <v>115</v>
      </c>
      <c r="T112" s="16" t="s">
        <v>338</v>
      </c>
      <c r="U112" s="12" t="s">
        <v>267</v>
      </c>
      <c r="V112" s="12" t="s">
        <v>244</v>
      </c>
      <c r="W112" s="12">
        <v>35</v>
      </c>
      <c r="X112" s="12">
        <v>34.6</v>
      </c>
      <c r="Y112" s="26"/>
      <c r="Z112" s="12" t="s">
        <v>43</v>
      </c>
      <c r="AA112" s="12">
        <f>YEAR(Tabela1[[#This Row],[Data_Publicacao_Parecer]])</f>
        <v>2015</v>
      </c>
      <c r="AB112" s="12">
        <f>MONTH(Tabela1[[#This Row],[Data_Publicacao_Parecer]])</f>
        <v>12</v>
      </c>
      <c r="AC112" s="12">
        <f>DAY(Tabela1[[#This Row],[Data_Publicacao_Parecer]])</f>
        <v>18</v>
      </c>
      <c r="AF112" s="12">
        <v>-29.722021000000002</v>
      </c>
      <c r="AG112" s="12">
        <v>-52.434317999999998</v>
      </c>
    </row>
    <row r="113" spans="1:33" x14ac:dyDescent="0.25">
      <c r="A113" s="12" t="s">
        <v>1246</v>
      </c>
      <c r="B113" s="12" t="s">
        <v>1247</v>
      </c>
      <c r="C113" s="12" t="s">
        <v>75</v>
      </c>
      <c r="F113" s="12">
        <v>2015</v>
      </c>
      <c r="G113" s="12" t="s">
        <v>37</v>
      </c>
      <c r="H113" s="12" t="s">
        <v>108</v>
      </c>
      <c r="I113" s="13">
        <v>42356</v>
      </c>
      <c r="J113" s="14">
        <v>65381949.5154</v>
      </c>
      <c r="M113" s="14">
        <v>46200391.260799997</v>
      </c>
      <c r="P113" s="12">
        <v>15</v>
      </c>
      <c r="Q113" s="12">
        <v>171</v>
      </c>
      <c r="R113" s="12">
        <v>221</v>
      </c>
      <c r="S113" s="12">
        <v>0</v>
      </c>
      <c r="T113" s="16" t="s">
        <v>1248</v>
      </c>
      <c r="U113" s="12" t="s">
        <v>155</v>
      </c>
      <c r="V113" s="12" t="s">
        <v>156</v>
      </c>
      <c r="W113" s="12">
        <v>90</v>
      </c>
      <c r="X113" s="12">
        <v>50.7</v>
      </c>
      <c r="Y113" s="26"/>
      <c r="Z113" s="12" t="s">
        <v>43</v>
      </c>
      <c r="AA113" s="12">
        <f>YEAR(Tabela1[[#This Row],[Data_Publicacao_Parecer]])</f>
        <v>2015</v>
      </c>
      <c r="AB113" s="12">
        <f>MONTH(Tabela1[[#This Row],[Data_Publicacao_Parecer]])</f>
        <v>12</v>
      </c>
      <c r="AC113" s="12">
        <f>DAY(Tabela1[[#This Row],[Data_Publicacao_Parecer]])</f>
        <v>18</v>
      </c>
      <c r="AF113" s="12">
        <v>-30.031770999999999</v>
      </c>
      <c r="AG113" s="12">
        <v>-51.206533</v>
      </c>
    </row>
    <row r="114" spans="1:33" x14ac:dyDescent="0.25">
      <c r="A114" s="12" t="s">
        <v>1316</v>
      </c>
      <c r="B114" s="12" t="s">
        <v>1317</v>
      </c>
      <c r="F114" s="12">
        <v>2015</v>
      </c>
      <c r="G114" s="12" t="s">
        <v>82</v>
      </c>
      <c r="H114" s="12" t="s">
        <v>205</v>
      </c>
      <c r="I114" s="13">
        <v>42356</v>
      </c>
      <c r="J114" s="14">
        <v>52092488.376599997</v>
      </c>
      <c r="M114" s="14">
        <v>26004385.721761219</v>
      </c>
      <c r="P114" s="12">
        <v>16</v>
      </c>
      <c r="Q114" s="12">
        <v>541</v>
      </c>
      <c r="R114" s="12">
        <v>569</v>
      </c>
      <c r="S114" s="12">
        <v>154</v>
      </c>
      <c r="T114" s="16" t="s">
        <v>362</v>
      </c>
      <c r="U114" s="12" t="s">
        <v>1318</v>
      </c>
      <c r="V114" s="12" t="s">
        <v>398</v>
      </c>
      <c r="W114" s="12">
        <v>70</v>
      </c>
      <c r="X114" s="12">
        <v>81.8</v>
      </c>
      <c r="Y114" s="26"/>
      <c r="Z114" s="12" t="s">
        <v>43</v>
      </c>
      <c r="AA114" s="12">
        <f>YEAR(Tabela1[[#This Row],[Data_Publicacao_Parecer]])</f>
        <v>2015</v>
      </c>
      <c r="AB114" s="12">
        <f>MONTH(Tabela1[[#This Row],[Data_Publicacao_Parecer]])</f>
        <v>12</v>
      </c>
      <c r="AC114" s="12">
        <f>DAY(Tabela1[[#This Row],[Data_Publicacao_Parecer]])</f>
        <v>18</v>
      </c>
      <c r="AF114" s="12">
        <v>-28.657827999999999</v>
      </c>
      <c r="AG114" s="12">
        <v>-56.003602999999998</v>
      </c>
    </row>
    <row r="115" spans="1:33" x14ac:dyDescent="0.25">
      <c r="A115" s="12" t="s">
        <v>1325</v>
      </c>
      <c r="B115" s="12" t="s">
        <v>1326</v>
      </c>
      <c r="C115" s="12" t="s">
        <v>75</v>
      </c>
      <c r="F115" s="12">
        <v>2013</v>
      </c>
      <c r="G115" s="12" t="s">
        <v>37</v>
      </c>
      <c r="H115" s="12" t="s">
        <v>105</v>
      </c>
      <c r="I115" s="13">
        <v>42356</v>
      </c>
      <c r="J115" s="14">
        <v>35611848.781599998</v>
      </c>
      <c r="M115" s="14">
        <v>26987589.784689821</v>
      </c>
      <c r="P115" s="12">
        <v>100</v>
      </c>
      <c r="Q115" s="12">
        <v>301</v>
      </c>
      <c r="R115" s="12">
        <v>375</v>
      </c>
      <c r="S115" s="12">
        <v>291</v>
      </c>
      <c r="T115" s="16" t="s">
        <v>76</v>
      </c>
      <c r="U115" s="12" t="s">
        <v>238</v>
      </c>
      <c r="V115" s="12" t="s">
        <v>113</v>
      </c>
      <c r="W115" s="12">
        <v>70</v>
      </c>
      <c r="X115" s="12">
        <v>48.2</v>
      </c>
      <c r="Y115" s="26"/>
      <c r="Z115" s="12" t="s">
        <v>43</v>
      </c>
      <c r="AA115" s="12">
        <f>YEAR(Tabela1[[#This Row],[Data_Publicacao_Parecer]])</f>
        <v>2015</v>
      </c>
      <c r="AB115" s="12">
        <f>MONTH(Tabela1[[#This Row],[Data_Publicacao_Parecer]])</f>
        <v>12</v>
      </c>
      <c r="AC115" s="12">
        <f>DAY(Tabela1[[#This Row],[Data_Publicacao_Parecer]])</f>
        <v>18</v>
      </c>
      <c r="AF115" s="12">
        <v>-27.636379999999999</v>
      </c>
      <c r="AG115" s="12">
        <v>-52.269689999999997</v>
      </c>
    </row>
    <row r="116" spans="1:33" x14ac:dyDescent="0.25">
      <c r="A116" s="12" t="s">
        <v>1495</v>
      </c>
      <c r="B116" s="12" t="s">
        <v>1496</v>
      </c>
      <c r="C116" s="12" t="s">
        <v>75</v>
      </c>
      <c r="F116" s="12">
        <v>2011</v>
      </c>
      <c r="G116" s="12" t="s">
        <v>37</v>
      </c>
      <c r="H116" s="17" t="s">
        <v>275</v>
      </c>
      <c r="I116" s="13">
        <v>42356</v>
      </c>
      <c r="J116" s="14">
        <v>2863416.3991999999</v>
      </c>
      <c r="M116" s="14">
        <v>2585232.2994617592</v>
      </c>
      <c r="P116" s="12">
        <v>120</v>
      </c>
      <c r="Q116" s="12">
        <v>466</v>
      </c>
      <c r="R116" s="12">
        <v>707</v>
      </c>
      <c r="T116" s="16" t="s">
        <v>338</v>
      </c>
      <c r="U116" s="12" t="s">
        <v>139</v>
      </c>
      <c r="V116" s="12" t="s">
        <v>118</v>
      </c>
      <c r="W116" s="12">
        <v>60</v>
      </c>
      <c r="X116" s="12">
        <v>38.6</v>
      </c>
      <c r="Y116" s="26"/>
      <c r="Z116" s="12" t="s">
        <v>96</v>
      </c>
      <c r="AA116" s="12">
        <f>YEAR(Tabela1[[#This Row],[Data_Publicacao_Parecer]])</f>
        <v>2015</v>
      </c>
      <c r="AB116" s="12">
        <f>MONTH(Tabela1[[#This Row],[Data_Publicacao_Parecer]])</f>
        <v>12</v>
      </c>
      <c r="AC116" s="12">
        <f>DAY(Tabela1[[#This Row],[Data_Publicacao_Parecer]])</f>
        <v>18</v>
      </c>
      <c r="AF116" s="12">
        <v>-29.687548</v>
      </c>
      <c r="AG116" s="12">
        <v>-51.132828000000003</v>
      </c>
    </row>
    <row r="117" spans="1:33" x14ac:dyDescent="0.25">
      <c r="A117" s="12" t="s">
        <v>1503</v>
      </c>
      <c r="B117" s="12" t="s">
        <v>1504</v>
      </c>
      <c r="F117" s="12">
        <v>2015</v>
      </c>
      <c r="G117" s="12" t="s">
        <v>37</v>
      </c>
      <c r="H117" s="17" t="s">
        <v>916</v>
      </c>
      <c r="I117" s="13">
        <v>42356</v>
      </c>
      <c r="J117" s="14">
        <v>9621818.7576000001</v>
      </c>
      <c r="M117" s="14">
        <v>8769965.0346355941</v>
      </c>
      <c r="P117" s="12">
        <v>75</v>
      </c>
      <c r="Q117" s="12">
        <v>17</v>
      </c>
      <c r="R117" s="12">
        <v>41</v>
      </c>
      <c r="S117" s="12">
        <v>69</v>
      </c>
      <c r="T117" s="16" t="s">
        <v>362</v>
      </c>
      <c r="U117" s="12" t="s">
        <v>538</v>
      </c>
      <c r="V117" s="12" t="s">
        <v>125</v>
      </c>
      <c r="W117" s="12">
        <v>80</v>
      </c>
      <c r="X117" s="12">
        <v>58.8</v>
      </c>
      <c r="Y117" s="26"/>
      <c r="Z117" s="12" t="s">
        <v>43</v>
      </c>
      <c r="AA117" s="12">
        <f>YEAR(Tabela1[[#This Row],[Data_Publicacao_Parecer]])</f>
        <v>2015</v>
      </c>
      <c r="AB117" s="12">
        <f>MONTH(Tabela1[[#This Row],[Data_Publicacao_Parecer]])</f>
        <v>12</v>
      </c>
      <c r="AC117" s="12">
        <f>DAY(Tabela1[[#This Row],[Data_Publicacao_Parecer]])</f>
        <v>18</v>
      </c>
      <c r="AF117" s="12">
        <v>-29.391943999999999</v>
      </c>
      <c r="AG117" s="12">
        <v>-51.255859000000001</v>
      </c>
    </row>
    <row r="118" spans="1:33" x14ac:dyDescent="0.25">
      <c r="A118" s="12" t="s">
        <v>1570</v>
      </c>
      <c r="B118" s="12" t="s">
        <v>1572</v>
      </c>
      <c r="C118" s="19" t="s">
        <v>191</v>
      </c>
      <c r="F118" s="12">
        <v>2014</v>
      </c>
      <c r="G118" s="12" t="s">
        <v>82</v>
      </c>
      <c r="H118" s="12" t="s">
        <v>48</v>
      </c>
      <c r="I118" s="13">
        <v>42356</v>
      </c>
      <c r="J118" s="14">
        <v>35672738.891999997</v>
      </c>
      <c r="M118" s="14">
        <v>32531565.431167431</v>
      </c>
      <c r="P118" s="12">
        <v>20</v>
      </c>
      <c r="Q118" s="12">
        <v>720</v>
      </c>
      <c r="R118" s="12">
        <v>938</v>
      </c>
      <c r="S118" s="12">
        <v>0</v>
      </c>
      <c r="T118" s="16" t="s">
        <v>101</v>
      </c>
      <c r="U118" s="12" t="s">
        <v>109</v>
      </c>
      <c r="V118" s="12" t="s">
        <v>55</v>
      </c>
      <c r="W118" s="12">
        <v>70</v>
      </c>
      <c r="X118" s="12">
        <v>36.5</v>
      </c>
      <c r="Y118" s="26"/>
      <c r="Z118" s="12" t="s">
        <v>43</v>
      </c>
      <c r="AA118" s="12">
        <f>YEAR(Tabela1[[#This Row],[Data_Publicacao_Parecer]])</f>
        <v>2015</v>
      </c>
      <c r="AB118" s="12">
        <f>MONTH(Tabela1[[#This Row],[Data_Publicacao_Parecer]])</f>
        <v>12</v>
      </c>
      <c r="AC118" s="12">
        <f>DAY(Tabela1[[#This Row],[Data_Publicacao_Parecer]])</f>
        <v>18</v>
      </c>
      <c r="AF118" s="12">
        <v>-29.162904999999999</v>
      </c>
      <c r="AG118" s="12">
        <v>-51.179161000000001</v>
      </c>
    </row>
    <row r="119" spans="1:33" x14ac:dyDescent="0.25">
      <c r="A119" s="12" t="s">
        <v>1601</v>
      </c>
      <c r="B119" s="12" t="s">
        <v>1602</v>
      </c>
      <c r="F119" s="12">
        <v>2015</v>
      </c>
      <c r="G119" s="12" t="s">
        <v>65</v>
      </c>
      <c r="H119" s="12" t="s">
        <v>58</v>
      </c>
      <c r="I119" s="13">
        <v>42356</v>
      </c>
      <c r="J119" s="14">
        <v>2128425.9248000002</v>
      </c>
      <c r="M119" s="14">
        <v>2065055.8975812639</v>
      </c>
      <c r="P119" s="12">
        <v>2</v>
      </c>
      <c r="Q119" s="12">
        <v>13</v>
      </c>
      <c r="R119" s="12">
        <v>16</v>
      </c>
      <c r="S119" s="12">
        <v>6</v>
      </c>
      <c r="T119" s="16" t="s">
        <v>362</v>
      </c>
      <c r="U119" s="12" t="s">
        <v>61</v>
      </c>
      <c r="V119" s="12" t="s">
        <v>55</v>
      </c>
      <c r="W119" s="12">
        <v>70</v>
      </c>
      <c r="X119" s="12">
        <v>41.8</v>
      </c>
      <c r="Y119" s="26"/>
      <c r="Z119" s="12" t="s">
        <v>43</v>
      </c>
      <c r="AA119" s="12">
        <f>YEAR(Tabela1[[#This Row],[Data_Publicacao_Parecer]])</f>
        <v>2015</v>
      </c>
      <c r="AB119" s="12">
        <f>MONTH(Tabela1[[#This Row],[Data_Publicacao_Parecer]])</f>
        <v>12</v>
      </c>
      <c r="AC119" s="12">
        <f>DAY(Tabela1[[#This Row],[Data_Publicacao_Parecer]])</f>
        <v>18</v>
      </c>
      <c r="AF119" s="12">
        <v>-29.166212000000002</v>
      </c>
      <c r="AG119" s="12">
        <v>-51.516475999999997</v>
      </c>
    </row>
    <row r="120" spans="1:33" x14ac:dyDescent="0.25">
      <c r="A120" s="12" t="s">
        <v>1619</v>
      </c>
      <c r="B120" s="12" t="s">
        <v>1620</v>
      </c>
      <c r="C120" s="12" t="s">
        <v>75</v>
      </c>
      <c r="F120" s="12">
        <v>2014</v>
      </c>
      <c r="G120" s="12" t="s">
        <v>37</v>
      </c>
      <c r="H120" s="12" t="s">
        <v>154</v>
      </c>
      <c r="I120" s="13">
        <v>42356</v>
      </c>
      <c r="J120" s="14">
        <v>9198863.349200001</v>
      </c>
      <c r="M120" s="14">
        <v>7032146.5576590011</v>
      </c>
      <c r="P120" s="12">
        <v>7</v>
      </c>
      <c r="Q120" s="12">
        <v>102</v>
      </c>
      <c r="R120" s="12">
        <v>96</v>
      </c>
      <c r="S120" s="12">
        <v>0</v>
      </c>
      <c r="T120" s="16" t="s">
        <v>101</v>
      </c>
      <c r="U120" s="12" t="s">
        <v>87</v>
      </c>
      <c r="V120" s="12" t="s">
        <v>55</v>
      </c>
      <c r="W120" s="12">
        <v>80</v>
      </c>
      <c r="X120" s="12">
        <v>49.9</v>
      </c>
      <c r="Y120" s="26"/>
      <c r="Z120" s="12" t="s">
        <v>43</v>
      </c>
      <c r="AA120" s="12">
        <f>YEAR(Tabela1[[#This Row],[Data_Publicacao_Parecer]])</f>
        <v>2015</v>
      </c>
      <c r="AB120" s="12">
        <f>MONTH(Tabela1[[#This Row],[Data_Publicacao_Parecer]])</f>
        <v>12</v>
      </c>
      <c r="AC120" s="12">
        <f>DAY(Tabela1[[#This Row],[Data_Publicacao_Parecer]])</f>
        <v>18</v>
      </c>
      <c r="AF120" s="12">
        <v>-28.856544</v>
      </c>
      <c r="AG120" s="12">
        <v>-51.288263000000001</v>
      </c>
    </row>
    <row r="121" spans="1:33" x14ac:dyDescent="0.25">
      <c r="A121" s="12" t="s">
        <v>1637</v>
      </c>
      <c r="B121" s="12" t="s">
        <v>1638</v>
      </c>
      <c r="C121" s="12" t="s">
        <v>75</v>
      </c>
      <c r="F121" s="12">
        <v>2014</v>
      </c>
      <c r="G121" s="12" t="s">
        <v>37</v>
      </c>
      <c r="H121" s="12" t="s">
        <v>83</v>
      </c>
      <c r="I121" s="13">
        <v>42356</v>
      </c>
      <c r="J121" s="14">
        <v>19982222.7304</v>
      </c>
      <c r="M121" s="14">
        <v>11134657.99503316</v>
      </c>
      <c r="P121" s="12">
        <v>20</v>
      </c>
      <c r="Q121" s="12">
        <v>0</v>
      </c>
      <c r="R121" s="12">
        <v>23</v>
      </c>
      <c r="S121" s="12">
        <v>45</v>
      </c>
      <c r="T121" s="16" t="s">
        <v>101</v>
      </c>
      <c r="U121" s="12" t="s">
        <v>238</v>
      </c>
      <c r="V121" s="12" t="s">
        <v>113</v>
      </c>
      <c r="W121" s="12">
        <v>70</v>
      </c>
      <c r="X121" s="12">
        <v>52.2</v>
      </c>
      <c r="Y121" s="26"/>
      <c r="Z121" s="12" t="s">
        <v>43</v>
      </c>
      <c r="AA121" s="12">
        <f>YEAR(Tabela1[[#This Row],[Data_Publicacao_Parecer]])</f>
        <v>2015</v>
      </c>
      <c r="AB121" s="12">
        <f>MONTH(Tabela1[[#This Row],[Data_Publicacao_Parecer]])</f>
        <v>12</v>
      </c>
      <c r="AC121" s="12">
        <f>DAY(Tabela1[[#This Row],[Data_Publicacao_Parecer]])</f>
        <v>18</v>
      </c>
      <c r="AF121" s="12">
        <v>-27.636379999999999</v>
      </c>
      <c r="AG121" s="12">
        <v>-52.269689999999997</v>
      </c>
    </row>
    <row r="122" spans="1:33" x14ac:dyDescent="0.25">
      <c r="A122" s="17" t="s">
        <v>1713</v>
      </c>
      <c r="B122" s="17" t="s">
        <v>1714</v>
      </c>
      <c r="C122" s="12" t="s">
        <v>75</v>
      </c>
      <c r="E122" s="17"/>
      <c r="F122" s="17">
        <v>2015</v>
      </c>
      <c r="G122" s="17" t="s">
        <v>37</v>
      </c>
      <c r="H122" s="17" t="s">
        <v>48</v>
      </c>
      <c r="I122" s="22">
        <v>42356</v>
      </c>
      <c r="J122" s="23">
        <v>11762352.3444</v>
      </c>
      <c r="K122" s="24"/>
      <c r="L122" s="23"/>
      <c r="M122" s="23">
        <v>11561400.84861554</v>
      </c>
      <c r="N122" s="23"/>
      <c r="O122" s="22"/>
      <c r="P122" s="17">
        <v>5</v>
      </c>
      <c r="Q122" s="17">
        <v>87</v>
      </c>
      <c r="R122" s="12">
        <v>92</v>
      </c>
      <c r="S122" s="12">
        <v>8</v>
      </c>
      <c r="T122" s="16" t="s">
        <v>362</v>
      </c>
      <c r="U122" s="17" t="s">
        <v>247</v>
      </c>
      <c r="V122" s="17" t="s">
        <v>211</v>
      </c>
      <c r="W122" s="17">
        <v>70</v>
      </c>
      <c r="X122" s="17">
        <v>65.3</v>
      </c>
      <c r="Y122" s="26"/>
      <c r="Z122" s="17" t="s">
        <v>43</v>
      </c>
      <c r="AA122" s="12">
        <f>YEAR(Tabela1[[#This Row],[Data_Publicacao_Parecer]])</f>
        <v>2015</v>
      </c>
      <c r="AB122" s="12">
        <f>MONTH(Tabela1[[#This Row],[Data_Publicacao_Parecer]])</f>
        <v>12</v>
      </c>
      <c r="AC122" s="12">
        <f>DAY(Tabela1[[#This Row],[Data_Publicacao_Parecer]])</f>
        <v>18</v>
      </c>
      <c r="AD122" s="17"/>
      <c r="AE122" s="17"/>
      <c r="AF122" s="17">
        <v>-30.848897000000001</v>
      </c>
      <c r="AG122" s="17">
        <v>-51.804310000000001</v>
      </c>
    </row>
    <row r="123" spans="1:33" x14ac:dyDescent="0.25">
      <c r="A123" s="12" t="s">
        <v>1657</v>
      </c>
      <c r="B123" s="12" t="s">
        <v>1658</v>
      </c>
      <c r="C123" s="12" t="s">
        <v>75</v>
      </c>
      <c r="F123" s="12">
        <v>2015</v>
      </c>
      <c r="G123" s="12" t="s">
        <v>82</v>
      </c>
      <c r="H123" s="12" t="s">
        <v>105</v>
      </c>
      <c r="I123" s="13">
        <v>42461</v>
      </c>
      <c r="J123" s="14">
        <v>396196550.21520001</v>
      </c>
      <c r="M123" s="14">
        <v>107245681.0334</v>
      </c>
      <c r="P123" s="12">
        <v>5</v>
      </c>
      <c r="Q123" s="12">
        <v>206</v>
      </c>
      <c r="R123" s="12">
        <v>201</v>
      </c>
      <c r="S123" s="12">
        <v>67</v>
      </c>
      <c r="T123" s="16" t="s">
        <v>1659</v>
      </c>
      <c r="U123" s="12" t="s">
        <v>1375</v>
      </c>
      <c r="V123" s="12" t="s">
        <v>156</v>
      </c>
      <c r="W123" s="12">
        <v>70</v>
      </c>
      <c r="X123" s="12">
        <v>30</v>
      </c>
      <c r="Y123" s="26"/>
      <c r="Z123" s="12" t="s">
        <v>43</v>
      </c>
      <c r="AA123" s="12">
        <f>YEAR(Tabela1[[#This Row],[Data_Publicacao_Parecer]])</f>
        <v>2016</v>
      </c>
      <c r="AB123" s="12">
        <f>MONTH(Tabela1[[#This Row],[Data_Publicacao_Parecer]])</f>
        <v>4</v>
      </c>
      <c r="AC123" s="12">
        <f>DAY(Tabela1[[#This Row],[Data_Publicacao_Parecer]])</f>
        <v>1</v>
      </c>
      <c r="AF123" s="12">
        <v>-29.929129</v>
      </c>
      <c r="AG123" s="12">
        <v>-51.707470999999998</v>
      </c>
    </row>
    <row r="124" spans="1:33" x14ac:dyDescent="0.25">
      <c r="A124" s="12" t="s">
        <v>564</v>
      </c>
      <c r="B124" s="12" t="s">
        <v>565</v>
      </c>
      <c r="F124" s="12">
        <v>2015</v>
      </c>
      <c r="G124" s="12" t="s">
        <v>65</v>
      </c>
      <c r="H124" s="12" t="s">
        <v>48</v>
      </c>
      <c r="I124" s="13">
        <v>42545</v>
      </c>
      <c r="J124" s="14">
        <v>5446419.7788000004</v>
      </c>
      <c r="M124" s="14">
        <v>5420633.7821999993</v>
      </c>
      <c r="P124" s="12">
        <v>115</v>
      </c>
      <c r="Q124" s="12">
        <v>0</v>
      </c>
      <c r="R124" s="12">
        <v>101</v>
      </c>
      <c r="S124" s="12">
        <v>43</v>
      </c>
      <c r="T124" s="16" t="s">
        <v>362</v>
      </c>
      <c r="U124" s="12" t="s">
        <v>169</v>
      </c>
      <c r="V124" s="12" t="s">
        <v>170</v>
      </c>
      <c r="W124" s="12">
        <v>70</v>
      </c>
      <c r="X124" s="12">
        <v>65.7</v>
      </c>
      <c r="Y124" s="26"/>
      <c r="Z124" s="12" t="s">
        <v>43</v>
      </c>
      <c r="AA124" s="12">
        <f>YEAR(Tabela1[[#This Row],[Data_Publicacao_Parecer]])</f>
        <v>2016</v>
      </c>
      <c r="AB124" s="12">
        <f>MONTH(Tabela1[[#This Row],[Data_Publicacao_Parecer]])</f>
        <v>6</v>
      </c>
      <c r="AC124" s="12">
        <f>DAY(Tabela1[[#This Row],[Data_Publicacao_Parecer]])</f>
        <v>24</v>
      </c>
      <c r="AF124" s="12">
        <v>-29.686817000000001</v>
      </c>
      <c r="AG124" s="12">
        <v>-53.814945999999999</v>
      </c>
    </row>
    <row r="125" spans="1:33" x14ac:dyDescent="0.25">
      <c r="A125" s="12" t="s">
        <v>665</v>
      </c>
      <c r="B125" s="12" t="s">
        <v>667</v>
      </c>
      <c r="C125" s="19" t="s">
        <v>191</v>
      </c>
      <c r="F125" s="12">
        <v>2014</v>
      </c>
      <c r="G125" s="12" t="s">
        <v>37</v>
      </c>
      <c r="H125" s="12" t="s">
        <v>105</v>
      </c>
      <c r="I125" s="13">
        <v>42545</v>
      </c>
      <c r="J125" s="14">
        <v>5783887.9602000006</v>
      </c>
      <c r="M125" s="14">
        <v>5230091.9575800002</v>
      </c>
      <c r="P125" s="12">
        <v>6</v>
      </c>
      <c r="Q125" s="12">
        <v>294</v>
      </c>
      <c r="R125" s="12">
        <v>370</v>
      </c>
      <c r="S125" s="12">
        <v>120</v>
      </c>
      <c r="T125" s="16" t="s">
        <v>101</v>
      </c>
      <c r="U125" s="12" t="s">
        <v>124</v>
      </c>
      <c r="V125" s="12" t="s">
        <v>125</v>
      </c>
      <c r="W125" s="12">
        <v>70</v>
      </c>
      <c r="X125" s="12">
        <v>38.1</v>
      </c>
      <c r="Y125" s="26"/>
      <c r="Z125" s="12" t="s">
        <v>43</v>
      </c>
      <c r="AA125" s="12">
        <f>YEAR(Tabela1[[#This Row],[Data_Publicacao_Parecer]])</f>
        <v>2016</v>
      </c>
      <c r="AB125" s="12">
        <f>MONTH(Tabela1[[#This Row],[Data_Publicacao_Parecer]])</f>
        <v>6</v>
      </c>
      <c r="AC125" s="12">
        <f>DAY(Tabela1[[#This Row],[Data_Publicacao_Parecer]])</f>
        <v>24</v>
      </c>
      <c r="AF125" s="12">
        <v>-29.682414000000001</v>
      </c>
      <c r="AG125" s="12">
        <v>-51.467903</v>
      </c>
    </row>
    <row r="126" spans="1:33" x14ac:dyDescent="0.25">
      <c r="A126" s="12" t="s">
        <v>769</v>
      </c>
      <c r="B126" s="12" t="s">
        <v>770</v>
      </c>
      <c r="C126" s="12" t="s">
        <v>75</v>
      </c>
      <c r="F126" s="12">
        <v>2015</v>
      </c>
      <c r="G126" s="12" t="s">
        <v>82</v>
      </c>
      <c r="H126" s="12" t="s">
        <v>241</v>
      </c>
      <c r="I126" s="13">
        <v>42545</v>
      </c>
      <c r="J126" s="14">
        <v>88171287.881600007</v>
      </c>
      <c r="M126" s="14">
        <v>47039521.196648769</v>
      </c>
      <c r="P126" s="12">
        <v>120</v>
      </c>
      <c r="Q126" s="12">
        <v>409</v>
      </c>
      <c r="R126" s="12">
        <v>744</v>
      </c>
      <c r="S126" s="12">
        <v>502</v>
      </c>
      <c r="T126" s="16" t="s">
        <v>771</v>
      </c>
      <c r="U126" s="12" t="s">
        <v>84</v>
      </c>
      <c r="V126" s="12" t="s">
        <v>42</v>
      </c>
      <c r="W126" s="12">
        <v>70</v>
      </c>
      <c r="X126" s="12">
        <v>59</v>
      </c>
      <c r="Y126" s="26"/>
      <c r="Z126" s="12" t="s">
        <v>43</v>
      </c>
      <c r="AA126" s="12">
        <f>YEAR(Tabela1[[#This Row],[Data_Publicacao_Parecer]])</f>
        <v>2016</v>
      </c>
      <c r="AB126" s="12">
        <f>MONTH(Tabela1[[#This Row],[Data_Publicacao_Parecer]])</f>
        <v>6</v>
      </c>
      <c r="AC126" s="12">
        <f>DAY(Tabela1[[#This Row],[Data_Publicacao_Parecer]])</f>
        <v>24</v>
      </c>
      <c r="AF126" s="12">
        <v>-28.257563999999999</v>
      </c>
      <c r="AG126" s="12">
        <v>-52.409112</v>
      </c>
    </row>
    <row r="127" spans="1:33" x14ac:dyDescent="0.25">
      <c r="A127" s="12" t="s">
        <v>843</v>
      </c>
      <c r="B127" s="12" t="s">
        <v>844</v>
      </c>
      <c r="F127" s="12">
        <v>2015</v>
      </c>
      <c r="G127" s="12" t="s">
        <v>65</v>
      </c>
      <c r="H127" s="12" t="s">
        <v>154</v>
      </c>
      <c r="I127" s="13">
        <v>42545</v>
      </c>
      <c r="J127" s="14">
        <v>1055468.75</v>
      </c>
      <c r="M127" s="14">
        <v>880718.50645332097</v>
      </c>
      <c r="P127" s="12">
        <v>15</v>
      </c>
      <c r="Q127" s="12">
        <v>17</v>
      </c>
      <c r="R127" s="12">
        <v>17</v>
      </c>
      <c r="S127" s="12">
        <v>0</v>
      </c>
      <c r="T127" s="16" t="s">
        <v>362</v>
      </c>
      <c r="U127" s="12" t="s">
        <v>845</v>
      </c>
      <c r="V127" s="12" t="s">
        <v>846</v>
      </c>
      <c r="W127" s="12">
        <v>65</v>
      </c>
      <c r="X127" s="12">
        <v>80.2</v>
      </c>
      <c r="Y127" s="26"/>
      <c r="Z127" s="12" t="s">
        <v>96</v>
      </c>
      <c r="AA127" s="12">
        <f>YEAR(Tabela1[[#This Row],[Data_Publicacao_Parecer]])</f>
        <v>2016</v>
      </c>
      <c r="AB127" s="12">
        <f>MONTH(Tabela1[[#This Row],[Data_Publicacao_Parecer]])</f>
        <v>6</v>
      </c>
      <c r="AC127" s="12">
        <f>DAY(Tabela1[[#This Row],[Data_Publicacao_Parecer]])</f>
        <v>24</v>
      </c>
      <c r="AF127" s="12">
        <v>-29.733751999999999</v>
      </c>
      <c r="AG127" s="12">
        <v>-52.94894</v>
      </c>
    </row>
    <row r="128" spans="1:33" x14ac:dyDescent="0.25">
      <c r="A128" s="12" t="s">
        <v>974</v>
      </c>
      <c r="B128" s="12" t="s">
        <v>975</v>
      </c>
      <c r="C128" s="12" t="s">
        <v>75</v>
      </c>
      <c r="F128" s="12">
        <v>2015</v>
      </c>
      <c r="G128" s="12" t="s">
        <v>65</v>
      </c>
      <c r="H128" s="12" t="s">
        <v>241</v>
      </c>
      <c r="I128" s="13">
        <v>42545</v>
      </c>
      <c r="J128" s="14">
        <v>3225000.2008000002</v>
      </c>
      <c r="M128" s="14">
        <v>3169415.0137865078</v>
      </c>
      <c r="P128" s="12">
        <v>15</v>
      </c>
      <c r="Q128" s="12">
        <v>29</v>
      </c>
      <c r="R128" s="12">
        <v>65</v>
      </c>
      <c r="S128" s="12">
        <v>84</v>
      </c>
      <c r="T128" s="16" t="s">
        <v>976</v>
      </c>
      <c r="U128" s="12" t="s">
        <v>677</v>
      </c>
      <c r="V128" s="12" t="s">
        <v>42</v>
      </c>
      <c r="W128" s="12">
        <v>70</v>
      </c>
      <c r="X128" s="12">
        <v>67.7</v>
      </c>
      <c r="Y128" s="26"/>
      <c r="Z128" s="12" t="s">
        <v>43</v>
      </c>
      <c r="AA128" s="12">
        <f>YEAR(Tabela1[[#This Row],[Data_Publicacao_Parecer]])</f>
        <v>2016</v>
      </c>
      <c r="AB128" s="12">
        <f>MONTH(Tabela1[[#This Row],[Data_Publicacao_Parecer]])</f>
        <v>6</v>
      </c>
      <c r="AC128" s="12">
        <f>DAY(Tabela1[[#This Row],[Data_Publicacao_Parecer]])</f>
        <v>24</v>
      </c>
      <c r="AF128" s="12">
        <v>-27.992599999999999</v>
      </c>
      <c r="AG128" s="12">
        <v>-52.978377000000002</v>
      </c>
    </row>
    <row r="129" spans="1:33" x14ac:dyDescent="0.25">
      <c r="A129" s="12" t="s">
        <v>984</v>
      </c>
      <c r="B129" s="12" t="s">
        <v>985</v>
      </c>
      <c r="C129" s="12" t="s">
        <v>75</v>
      </c>
      <c r="F129" s="12">
        <v>2014</v>
      </c>
      <c r="G129" s="12" t="s">
        <v>65</v>
      </c>
      <c r="H129" s="12" t="s">
        <v>241</v>
      </c>
      <c r="I129" s="13">
        <v>42545</v>
      </c>
      <c r="J129" s="14">
        <v>5055609.2538000001</v>
      </c>
      <c r="M129" s="14">
        <v>4150363.7909829952</v>
      </c>
      <c r="P129" s="12">
        <v>10</v>
      </c>
      <c r="Q129" s="12">
        <v>37</v>
      </c>
      <c r="R129" s="12">
        <v>78</v>
      </c>
      <c r="S129" s="12">
        <v>173</v>
      </c>
      <c r="T129" s="16" t="s">
        <v>986</v>
      </c>
      <c r="U129" s="12" t="s">
        <v>987</v>
      </c>
      <c r="V129" s="12" t="s">
        <v>42</v>
      </c>
      <c r="W129" s="12">
        <v>70</v>
      </c>
      <c r="X129" s="12">
        <v>63.7</v>
      </c>
      <c r="Y129" s="26"/>
      <c r="Z129" s="12" t="s">
        <v>43</v>
      </c>
      <c r="AA129" s="12">
        <f>YEAR(Tabela1[[#This Row],[Data_Publicacao_Parecer]])</f>
        <v>2016</v>
      </c>
      <c r="AB129" s="12">
        <f>MONTH(Tabela1[[#This Row],[Data_Publicacao_Parecer]])</f>
        <v>6</v>
      </c>
      <c r="AC129" s="12">
        <f>DAY(Tabela1[[#This Row],[Data_Publicacao_Parecer]])</f>
        <v>24</v>
      </c>
      <c r="AF129" s="12">
        <v>-28.114941999999999</v>
      </c>
      <c r="AG129" s="12">
        <v>-52.914209</v>
      </c>
    </row>
    <row r="130" spans="1:33" x14ac:dyDescent="0.25">
      <c r="A130" s="12" t="s">
        <v>1147</v>
      </c>
      <c r="B130" s="12" t="s">
        <v>1148</v>
      </c>
      <c r="C130" s="12" t="s">
        <v>78</v>
      </c>
      <c r="F130" s="12">
        <v>2015</v>
      </c>
      <c r="G130" s="12" t="s">
        <v>37</v>
      </c>
      <c r="H130" s="12" t="s">
        <v>154</v>
      </c>
      <c r="I130" s="13">
        <v>42545</v>
      </c>
      <c r="J130" s="14">
        <v>8685446.8721999992</v>
      </c>
      <c r="M130" s="14">
        <v>8085232.1578000002</v>
      </c>
      <c r="P130" s="12">
        <v>1</v>
      </c>
      <c r="Q130" s="12">
        <v>198</v>
      </c>
      <c r="R130" s="12">
        <v>219</v>
      </c>
      <c r="S130" s="12">
        <v>39</v>
      </c>
      <c r="T130" s="16" t="s">
        <v>362</v>
      </c>
      <c r="U130" s="12" t="s">
        <v>109</v>
      </c>
      <c r="V130" s="12" t="s">
        <v>55</v>
      </c>
      <c r="W130" s="12">
        <v>65</v>
      </c>
      <c r="X130" s="12">
        <v>31.5</v>
      </c>
      <c r="Y130" s="26"/>
      <c r="Z130" s="12" t="s">
        <v>43</v>
      </c>
      <c r="AA130" s="12">
        <f>YEAR(Tabela1[[#This Row],[Data_Publicacao_Parecer]])</f>
        <v>2016</v>
      </c>
      <c r="AB130" s="12">
        <f>MONTH(Tabela1[[#This Row],[Data_Publicacao_Parecer]])</f>
        <v>6</v>
      </c>
      <c r="AC130" s="12">
        <f>DAY(Tabela1[[#This Row],[Data_Publicacao_Parecer]])</f>
        <v>24</v>
      </c>
      <c r="AF130" s="12">
        <v>-29.162904999999999</v>
      </c>
      <c r="AG130" s="12">
        <v>-51.179161000000001</v>
      </c>
    </row>
    <row r="131" spans="1:33" x14ac:dyDescent="0.25">
      <c r="A131" s="12" t="s">
        <v>1735</v>
      </c>
      <c r="B131" s="12" t="s">
        <v>1736</v>
      </c>
      <c r="C131" s="12" t="s">
        <v>75</v>
      </c>
      <c r="F131" s="12">
        <v>2015</v>
      </c>
      <c r="G131" s="12" t="s">
        <v>37</v>
      </c>
      <c r="H131" s="12" t="s">
        <v>105</v>
      </c>
      <c r="I131" s="13">
        <v>42545</v>
      </c>
      <c r="J131" s="14">
        <v>6145109.6937999995</v>
      </c>
      <c r="M131" s="14">
        <v>5133377.3814966697</v>
      </c>
      <c r="P131" s="12">
        <v>16</v>
      </c>
      <c r="Q131" s="12">
        <v>158</v>
      </c>
      <c r="R131" s="12">
        <v>194</v>
      </c>
      <c r="S131" s="12">
        <v>17</v>
      </c>
      <c r="T131" s="25" t="s">
        <v>989</v>
      </c>
      <c r="U131" s="12" t="s">
        <v>102</v>
      </c>
      <c r="V131" s="12" t="s">
        <v>55</v>
      </c>
      <c r="W131" s="12">
        <v>70</v>
      </c>
      <c r="X131" s="12">
        <v>44.5</v>
      </c>
      <c r="Y131" s="26"/>
      <c r="Z131" s="17" t="s">
        <v>43</v>
      </c>
      <c r="AA131" s="12">
        <f>YEAR(Tabela1[[#This Row],[Data_Publicacao_Parecer]])</f>
        <v>2016</v>
      </c>
      <c r="AB131" s="12">
        <f>MONTH(Tabela1[[#This Row],[Data_Publicacao_Parecer]])</f>
        <v>6</v>
      </c>
      <c r="AC131" s="12">
        <f>DAY(Tabela1[[#This Row],[Data_Publicacao_Parecer]])</f>
        <v>24</v>
      </c>
      <c r="AF131" s="12">
        <v>-28.839917</v>
      </c>
      <c r="AG131" s="12">
        <v>-51.889541999999999</v>
      </c>
    </row>
    <row r="132" spans="1:33" x14ac:dyDescent="0.25">
      <c r="A132" s="12" t="s">
        <v>1608</v>
      </c>
      <c r="B132" s="12" t="s">
        <v>1611</v>
      </c>
      <c r="C132" s="12" t="s">
        <v>78</v>
      </c>
      <c r="F132" s="12">
        <v>2014</v>
      </c>
      <c r="G132" s="12" t="s">
        <v>82</v>
      </c>
      <c r="H132" s="12" t="s">
        <v>105</v>
      </c>
      <c r="I132" s="13">
        <v>42643</v>
      </c>
      <c r="J132" s="14">
        <v>12777301.362</v>
      </c>
      <c r="M132" s="14">
        <v>10312008.15250708</v>
      </c>
      <c r="P132" s="12">
        <v>20</v>
      </c>
      <c r="Q132" s="12">
        <v>554</v>
      </c>
      <c r="R132" s="12">
        <v>400</v>
      </c>
      <c r="S132" s="12">
        <v>0</v>
      </c>
      <c r="T132" s="16" t="s">
        <v>1610</v>
      </c>
      <c r="U132" s="12" t="s">
        <v>299</v>
      </c>
      <c r="V132" s="12" t="s">
        <v>118</v>
      </c>
      <c r="W132" s="12">
        <v>70</v>
      </c>
      <c r="X132" s="12">
        <v>51.8</v>
      </c>
      <c r="Y132" s="26"/>
      <c r="Z132" s="12" t="s">
        <v>43</v>
      </c>
      <c r="AA132" s="12">
        <f>YEAR(Tabela1[[#This Row],[Data_Publicacao_Parecer]])</f>
        <v>2016</v>
      </c>
      <c r="AB132" s="12">
        <f>MONTH(Tabela1[[#This Row],[Data_Publicacao_Parecer]])</f>
        <v>9</v>
      </c>
      <c r="AC132" s="12">
        <f>DAY(Tabela1[[#This Row],[Data_Publicacao_Parecer]])</f>
        <v>30</v>
      </c>
      <c r="AF132" s="12">
        <v>-29.754494000000001</v>
      </c>
      <c r="AG132" s="12">
        <v>-51.149773000000003</v>
      </c>
    </row>
    <row r="133" spans="1:33" x14ac:dyDescent="0.25">
      <c r="A133" s="12" t="s">
        <v>360</v>
      </c>
      <c r="B133" s="12" t="s">
        <v>361</v>
      </c>
      <c r="F133" s="12">
        <v>2015</v>
      </c>
      <c r="G133" s="12" t="s">
        <v>65</v>
      </c>
      <c r="H133" s="12" t="s">
        <v>48</v>
      </c>
      <c r="I133" s="13">
        <v>42650</v>
      </c>
      <c r="J133" s="14">
        <v>3301471.1239999998</v>
      </c>
      <c r="M133" s="14">
        <v>1594352.0868071259</v>
      </c>
      <c r="P133" s="12">
        <v>50</v>
      </c>
      <c r="Q133" s="12">
        <v>0</v>
      </c>
      <c r="R133" s="12">
        <v>49</v>
      </c>
      <c r="S133" s="12">
        <v>0</v>
      </c>
      <c r="T133" s="16" t="s">
        <v>362</v>
      </c>
      <c r="U133" s="12" t="s">
        <v>363</v>
      </c>
      <c r="V133" s="12" t="s">
        <v>156</v>
      </c>
      <c r="W133" s="12">
        <v>70</v>
      </c>
      <c r="X133" s="12">
        <v>68.2</v>
      </c>
      <c r="Y133" s="26"/>
      <c r="Z133" s="12" t="s">
        <v>43</v>
      </c>
      <c r="AA133" s="12">
        <f>YEAR(Tabela1[[#This Row],[Data_Publicacao_Parecer]])</f>
        <v>2016</v>
      </c>
      <c r="AB133" s="12">
        <f>MONTH(Tabela1[[#This Row],[Data_Publicacao_Parecer]])</f>
        <v>10</v>
      </c>
      <c r="AC133" s="12">
        <f>DAY(Tabela1[[#This Row],[Data_Publicacao_Parecer]])</f>
        <v>7</v>
      </c>
      <c r="AF133" s="12">
        <v>-29.991399999999999</v>
      </c>
      <c r="AG133" s="12">
        <v>-51.080857000000002</v>
      </c>
    </row>
    <row r="134" spans="1:33" x14ac:dyDescent="0.25">
      <c r="A134" s="12" t="s">
        <v>1654</v>
      </c>
      <c r="B134" s="12" t="s">
        <v>1655</v>
      </c>
      <c r="F134" s="12">
        <v>2015</v>
      </c>
      <c r="G134" s="12" t="s">
        <v>65</v>
      </c>
      <c r="H134" s="12" t="s">
        <v>83</v>
      </c>
      <c r="I134" s="13">
        <v>42657</v>
      </c>
      <c r="J134" s="14">
        <v>3426090.6063999999</v>
      </c>
      <c r="M134" s="14">
        <v>2718123.1422654209</v>
      </c>
      <c r="P134" s="12">
        <v>6</v>
      </c>
      <c r="Q134" s="12">
        <v>0</v>
      </c>
      <c r="R134" s="12">
        <v>11</v>
      </c>
      <c r="S134" s="12">
        <v>0</v>
      </c>
      <c r="T134" s="16" t="s">
        <v>362</v>
      </c>
      <c r="U134" s="12" t="s">
        <v>1656</v>
      </c>
      <c r="V134" s="12" t="s">
        <v>354</v>
      </c>
      <c r="W134" s="12">
        <v>35</v>
      </c>
      <c r="X134" s="12">
        <v>51.3</v>
      </c>
      <c r="Y134" s="26"/>
      <c r="Z134" s="12" t="s">
        <v>43</v>
      </c>
      <c r="AA134" s="12">
        <f>YEAR(Tabela1[[#This Row],[Data_Publicacao_Parecer]])</f>
        <v>2016</v>
      </c>
      <c r="AB134" s="12">
        <f>MONTH(Tabela1[[#This Row],[Data_Publicacao_Parecer]])</f>
        <v>10</v>
      </c>
      <c r="AC134" s="12">
        <f>DAY(Tabela1[[#This Row],[Data_Publicacao_Parecer]])</f>
        <v>14</v>
      </c>
      <c r="AF134" s="12">
        <v>-28.234169999999999</v>
      </c>
      <c r="AG134" s="12">
        <v>-53.775668000000003</v>
      </c>
    </row>
    <row r="135" spans="1:33" x14ac:dyDescent="0.25">
      <c r="A135" s="12" t="s">
        <v>512</v>
      </c>
      <c r="B135" s="12" t="s">
        <v>513</v>
      </c>
      <c r="C135" s="12" t="s">
        <v>75</v>
      </c>
      <c r="F135" s="12">
        <v>2015</v>
      </c>
      <c r="G135" s="12" t="s">
        <v>82</v>
      </c>
      <c r="H135" s="12" t="s">
        <v>58</v>
      </c>
      <c r="I135" s="13">
        <v>42682</v>
      </c>
      <c r="J135" s="14">
        <v>13090983.837400001</v>
      </c>
      <c r="M135" s="14">
        <v>11878920.162063669</v>
      </c>
      <c r="P135" s="12">
        <v>12</v>
      </c>
      <c r="Q135" s="12">
        <v>417</v>
      </c>
      <c r="R135" s="12">
        <v>439</v>
      </c>
      <c r="S135" s="12">
        <v>181</v>
      </c>
      <c r="T135" s="16" t="s">
        <v>514</v>
      </c>
      <c r="U135" s="12" t="s">
        <v>61</v>
      </c>
      <c r="V135" s="12" t="s">
        <v>55</v>
      </c>
      <c r="W135" s="12">
        <v>80</v>
      </c>
      <c r="X135" s="12">
        <v>49.8</v>
      </c>
      <c r="Y135" s="26"/>
      <c r="Z135" s="12" t="s">
        <v>43</v>
      </c>
      <c r="AA135" s="12">
        <f>YEAR(Tabela1[[#This Row],[Data_Publicacao_Parecer]])</f>
        <v>2016</v>
      </c>
      <c r="AB135" s="12">
        <f>MONTH(Tabela1[[#This Row],[Data_Publicacao_Parecer]])</f>
        <v>11</v>
      </c>
      <c r="AC135" s="12">
        <f>DAY(Tabela1[[#This Row],[Data_Publicacao_Parecer]])</f>
        <v>8</v>
      </c>
      <c r="AF135" s="12">
        <v>-29.166212000000002</v>
      </c>
      <c r="AG135" s="12">
        <v>-51.516475999999997</v>
      </c>
    </row>
    <row r="136" spans="1:33" x14ac:dyDescent="0.25">
      <c r="A136" s="12" t="s">
        <v>1433</v>
      </c>
      <c r="B136" s="12" t="s">
        <v>1434</v>
      </c>
      <c r="C136" s="12" t="s">
        <v>75</v>
      </c>
      <c r="F136" s="12">
        <f>_xlfn.NUMBERVALUE(_xlfn.TEXTBEFORE(Tabela1[[#This Row],[Processo]], "/", 1), ",", ".") + 2000</f>
        <v>2016</v>
      </c>
      <c r="G136" s="12" t="s">
        <v>65</v>
      </c>
      <c r="H136" s="17" t="s">
        <v>105</v>
      </c>
      <c r="I136" s="13">
        <v>42727</v>
      </c>
      <c r="J136" s="14">
        <v>229589.2102</v>
      </c>
      <c r="M136" s="14">
        <v>209385.27540000001</v>
      </c>
      <c r="P136" s="12">
        <v>1</v>
      </c>
      <c r="Q136" s="12">
        <v>69</v>
      </c>
      <c r="R136" s="12">
        <v>88</v>
      </c>
      <c r="S136" s="12">
        <v>26</v>
      </c>
      <c r="T136" s="16" t="s">
        <v>316</v>
      </c>
      <c r="U136" s="12" t="s">
        <v>135</v>
      </c>
      <c r="V136" s="12" t="s">
        <v>55</v>
      </c>
      <c r="W136" s="12">
        <v>70</v>
      </c>
      <c r="X136" s="12">
        <v>37.9</v>
      </c>
      <c r="Y136" s="26"/>
      <c r="Z136" s="12" t="s">
        <v>43</v>
      </c>
      <c r="AA136" s="12">
        <f>YEAR(Tabela1[[#This Row],[Data_Publicacao_Parecer]])</f>
        <v>2016</v>
      </c>
      <c r="AB136" s="12">
        <f>MONTH(Tabela1[[#This Row],[Data_Publicacao_Parecer]])</f>
        <v>12</v>
      </c>
      <c r="AC136" s="12">
        <f>DAY(Tabela1[[#This Row],[Data_Publicacao_Parecer]])</f>
        <v>23</v>
      </c>
      <c r="AF136" s="12">
        <v>-29.026147000000002</v>
      </c>
      <c r="AG136" s="12">
        <v>-51.187457000000002</v>
      </c>
    </row>
    <row r="137" spans="1:33" x14ac:dyDescent="0.25">
      <c r="A137" s="12" t="s">
        <v>627</v>
      </c>
      <c r="B137" s="12" t="s">
        <v>628</v>
      </c>
      <c r="F137" s="12">
        <f>_xlfn.NUMBERVALUE(_xlfn.TEXTBEFORE(Tabela1[[#This Row],[Processo]], "/", 1), ",", ".") + 2000</f>
        <v>2016</v>
      </c>
      <c r="G137" s="12" t="s">
        <v>82</v>
      </c>
      <c r="H137" s="12" t="s">
        <v>83</v>
      </c>
      <c r="I137" s="13">
        <v>42739</v>
      </c>
      <c r="J137" s="14">
        <v>9434838.1960000005</v>
      </c>
      <c r="M137" s="14">
        <v>7537785.0716000004</v>
      </c>
      <c r="P137" s="12">
        <v>40</v>
      </c>
      <c r="Q137" s="12">
        <v>367</v>
      </c>
      <c r="R137" s="12">
        <v>399</v>
      </c>
      <c r="T137" s="16" t="s">
        <v>316</v>
      </c>
      <c r="U137" s="12" t="s">
        <v>629</v>
      </c>
      <c r="V137" s="12" t="s">
        <v>92</v>
      </c>
      <c r="W137" s="12">
        <v>35</v>
      </c>
      <c r="X137" s="12">
        <v>10</v>
      </c>
      <c r="Y137" s="26"/>
      <c r="Z137" s="12" t="s">
        <v>96</v>
      </c>
      <c r="AA137" s="12">
        <f>YEAR(Tabela1[[#This Row],[Data_Publicacao_Parecer]])</f>
        <v>2017</v>
      </c>
      <c r="AB137" s="12">
        <f>MONTH(Tabela1[[#This Row],[Data_Publicacao_Parecer]])</f>
        <v>1</v>
      </c>
      <c r="AC137" s="12">
        <f>DAY(Tabela1[[#This Row],[Data_Publicacao_Parecer]])</f>
        <v>4</v>
      </c>
      <c r="AF137" s="12">
        <v>-28.454775999999999</v>
      </c>
      <c r="AG137" s="12">
        <v>-52.818156000000002</v>
      </c>
    </row>
    <row r="138" spans="1:33" x14ac:dyDescent="0.25">
      <c r="A138" s="12" t="s">
        <v>1023</v>
      </c>
      <c r="B138" s="12" t="s">
        <v>1026</v>
      </c>
      <c r="C138" s="12" t="s">
        <v>78</v>
      </c>
      <c r="F138" s="12">
        <f>_xlfn.NUMBERVALUE(_xlfn.TEXTBEFORE(Tabela1[[#This Row],[Processo]], "/", 1), ",", ".") + 2000</f>
        <v>2016</v>
      </c>
      <c r="G138" s="12" t="s">
        <v>37</v>
      </c>
      <c r="H138" s="12" t="s">
        <v>241</v>
      </c>
      <c r="I138" s="13">
        <v>42741</v>
      </c>
      <c r="J138" s="14">
        <v>749294.05180000002</v>
      </c>
      <c r="M138" s="14">
        <v>720096.9077254507</v>
      </c>
      <c r="P138" s="12">
        <v>4</v>
      </c>
      <c r="Q138" s="12">
        <v>49</v>
      </c>
      <c r="R138" s="12">
        <v>56</v>
      </c>
      <c r="S138" s="12">
        <v>0</v>
      </c>
      <c r="T138" s="16" t="s">
        <v>1027</v>
      </c>
      <c r="U138" s="12" t="s">
        <v>596</v>
      </c>
      <c r="V138" s="12" t="s">
        <v>597</v>
      </c>
      <c r="W138" s="12">
        <v>85</v>
      </c>
      <c r="X138" s="12">
        <v>68.8</v>
      </c>
      <c r="Y138" s="26"/>
      <c r="Z138" s="12" t="s">
        <v>96</v>
      </c>
      <c r="AA138" s="12">
        <f>YEAR(Tabela1[[#This Row],[Data_Publicacao_Parecer]])</f>
        <v>2017</v>
      </c>
      <c r="AB138" s="12">
        <f>MONTH(Tabela1[[#This Row],[Data_Publicacao_Parecer]])</f>
        <v>1</v>
      </c>
      <c r="AC138" s="12">
        <f>DAY(Tabela1[[#This Row],[Data_Publicacao_Parecer]])</f>
        <v>6</v>
      </c>
      <c r="AF138" s="12">
        <v>-27.826259</v>
      </c>
      <c r="AG138" s="12">
        <v>-54.661963</v>
      </c>
    </row>
    <row r="139" spans="1:33" x14ac:dyDescent="0.25">
      <c r="A139" s="12" t="s">
        <v>544</v>
      </c>
      <c r="B139" s="12" t="s">
        <v>545</v>
      </c>
      <c r="C139" s="12" t="s">
        <v>75</v>
      </c>
      <c r="F139" s="12">
        <f>_xlfn.NUMBERVALUE(_xlfn.TEXTBEFORE(Tabela1[[#This Row],[Processo]], "/", 1), ",", ".") + 2000</f>
        <v>2016</v>
      </c>
      <c r="G139" s="12" t="s">
        <v>37</v>
      </c>
      <c r="H139" s="12" t="s">
        <v>48</v>
      </c>
      <c r="I139" s="13">
        <v>42746</v>
      </c>
      <c r="J139" s="14">
        <v>4415683.2453999994</v>
      </c>
      <c r="M139" s="14">
        <v>2513777.4666653192</v>
      </c>
      <c r="P139" s="12">
        <v>15</v>
      </c>
      <c r="Q139" s="12">
        <v>152</v>
      </c>
      <c r="R139" s="12">
        <v>194</v>
      </c>
      <c r="S139" s="12">
        <v>544</v>
      </c>
      <c r="T139" s="16" t="s">
        <v>338</v>
      </c>
      <c r="U139" s="12" t="s">
        <v>206</v>
      </c>
      <c r="V139" s="12" t="s">
        <v>156</v>
      </c>
      <c r="W139" s="12">
        <v>35</v>
      </c>
      <c r="X139" s="12">
        <v>49.7</v>
      </c>
      <c r="Y139" s="26"/>
      <c r="Z139" s="12" t="s">
        <v>43</v>
      </c>
      <c r="AA139" s="12">
        <f>YEAR(Tabela1[[#This Row],[Data_Publicacao_Parecer]])</f>
        <v>2017</v>
      </c>
      <c r="AB139" s="12">
        <f>MONTH(Tabela1[[#This Row],[Data_Publicacao_Parecer]])</f>
        <v>1</v>
      </c>
      <c r="AC139" s="12">
        <f>DAY(Tabela1[[#This Row],[Data_Publicacao_Parecer]])</f>
        <v>11</v>
      </c>
      <c r="AF139" s="12">
        <v>-29.826768000000001</v>
      </c>
      <c r="AG139" s="12">
        <v>-50.517488999999998</v>
      </c>
    </row>
    <row r="140" spans="1:33" x14ac:dyDescent="0.25">
      <c r="A140" s="12" t="s">
        <v>435</v>
      </c>
      <c r="B140" s="12" t="s">
        <v>436</v>
      </c>
      <c r="F140" s="12">
        <f>_xlfn.NUMBERVALUE(_xlfn.TEXTBEFORE(Tabela1[[#This Row],[Processo]], "/", 1), ",", ".") + 2000</f>
        <v>2016</v>
      </c>
      <c r="G140" s="12" t="s">
        <v>65</v>
      </c>
      <c r="H140" s="12" t="s">
        <v>259</v>
      </c>
      <c r="I140" s="13">
        <v>42747</v>
      </c>
      <c r="J140" s="14">
        <v>5147528.3215999994</v>
      </c>
      <c r="M140" s="14">
        <v>2174869.3963131942</v>
      </c>
      <c r="P140" s="12">
        <v>10</v>
      </c>
      <c r="Q140" s="12">
        <v>5</v>
      </c>
      <c r="R140" s="12">
        <v>47</v>
      </c>
      <c r="S140" s="12">
        <v>33</v>
      </c>
      <c r="T140" s="16" t="s">
        <v>316</v>
      </c>
      <c r="U140" s="12" t="s">
        <v>437</v>
      </c>
      <c r="V140" s="12" t="s">
        <v>67</v>
      </c>
      <c r="W140" s="12">
        <v>35</v>
      </c>
      <c r="X140" s="12">
        <v>51.1</v>
      </c>
      <c r="Y140" s="26"/>
      <c r="Z140" s="12" t="s">
        <v>43</v>
      </c>
      <c r="AA140" s="12">
        <f>YEAR(Tabela1[[#This Row],[Data_Publicacao_Parecer]])</f>
        <v>2017</v>
      </c>
      <c r="AB140" s="12">
        <f>MONTH(Tabela1[[#This Row],[Data_Publicacao_Parecer]])</f>
        <v>1</v>
      </c>
      <c r="AC140" s="12">
        <f>DAY(Tabela1[[#This Row],[Data_Publicacao_Parecer]])</f>
        <v>12</v>
      </c>
      <c r="AF140" s="12">
        <v>-29.607075999999999</v>
      </c>
      <c r="AG140" s="12">
        <v>-51.945593000000002</v>
      </c>
    </row>
    <row r="141" spans="1:33" x14ac:dyDescent="0.25">
      <c r="A141" s="12" t="s">
        <v>972</v>
      </c>
      <c r="B141" s="12" t="s">
        <v>973</v>
      </c>
      <c r="F141" s="12">
        <v>2015</v>
      </c>
      <c r="G141" s="12" t="s">
        <v>82</v>
      </c>
      <c r="H141" s="12" t="s">
        <v>241</v>
      </c>
      <c r="I141" s="13">
        <v>42815</v>
      </c>
      <c r="J141" s="14">
        <v>74397666.711199999</v>
      </c>
      <c r="M141" s="14">
        <v>69376237.326989144</v>
      </c>
      <c r="P141" s="12">
        <v>50</v>
      </c>
      <c r="Q141" s="12">
        <v>1759</v>
      </c>
      <c r="R141" s="12">
        <v>1313</v>
      </c>
      <c r="S141" s="12">
        <v>331</v>
      </c>
      <c r="T141" s="16" t="s">
        <v>362</v>
      </c>
      <c r="U141" s="12" t="s">
        <v>621</v>
      </c>
      <c r="V141" s="12" t="s">
        <v>354</v>
      </c>
      <c r="W141" s="12">
        <v>70</v>
      </c>
      <c r="X141" s="12">
        <v>51.8</v>
      </c>
      <c r="Y141" s="26"/>
      <c r="Z141" s="12" t="s">
        <v>43</v>
      </c>
      <c r="AA141" s="12">
        <f>YEAR(Tabela1[[#This Row],[Data_Publicacao_Parecer]])</f>
        <v>2017</v>
      </c>
      <c r="AB141" s="12">
        <f>MONTH(Tabela1[[#This Row],[Data_Publicacao_Parecer]])</f>
        <v>3</v>
      </c>
      <c r="AC141" s="12">
        <f>DAY(Tabela1[[#This Row],[Data_Publicacao_Parecer]])</f>
        <v>21</v>
      </c>
      <c r="AF141" s="12">
        <v>-28.388048000000001</v>
      </c>
      <c r="AG141" s="12">
        <v>-53.919960000000003</v>
      </c>
    </row>
    <row r="142" spans="1:33" x14ac:dyDescent="0.25">
      <c r="A142" s="17" t="s">
        <v>1700</v>
      </c>
      <c r="B142" s="17" t="s">
        <v>1702</v>
      </c>
      <c r="C142" s="12" t="s">
        <v>78</v>
      </c>
      <c r="D142" s="17"/>
      <c r="E142" s="17"/>
      <c r="F142" s="12">
        <f>_xlfn.NUMBERVALUE(_xlfn.TEXTBEFORE(Tabela1[[#This Row],[Processo]], "/", 1), ",", ".") + 2000</f>
        <v>2016</v>
      </c>
      <c r="G142" s="17" t="s">
        <v>65</v>
      </c>
      <c r="H142" s="17" t="s">
        <v>58</v>
      </c>
      <c r="I142" s="22">
        <v>42815</v>
      </c>
      <c r="J142" s="23">
        <v>2549711.227</v>
      </c>
      <c r="K142" s="24"/>
      <c r="L142" s="23"/>
      <c r="M142" s="23">
        <v>2549711.158882353</v>
      </c>
      <c r="N142" s="23"/>
      <c r="O142" s="22"/>
      <c r="P142" s="17">
        <v>8</v>
      </c>
      <c r="Q142" s="17">
        <v>8</v>
      </c>
      <c r="R142" s="17">
        <v>16</v>
      </c>
      <c r="S142" s="17">
        <v>0</v>
      </c>
      <c r="T142" s="25" t="s">
        <v>316</v>
      </c>
      <c r="U142" s="17" t="s">
        <v>87</v>
      </c>
      <c r="V142" s="17" t="s">
        <v>55</v>
      </c>
      <c r="W142" s="17">
        <v>35</v>
      </c>
      <c r="X142" s="17">
        <v>39.9</v>
      </c>
      <c r="Y142" s="26"/>
      <c r="Z142" s="17" t="s">
        <v>96</v>
      </c>
      <c r="AA142" s="12">
        <f>YEAR(Tabela1[[#This Row],[Data_Publicacao_Parecer]])</f>
        <v>2017</v>
      </c>
      <c r="AB142" s="12">
        <f>MONTH(Tabela1[[#This Row],[Data_Publicacao_Parecer]])</f>
        <v>3</v>
      </c>
      <c r="AC142" s="12">
        <f>DAY(Tabela1[[#This Row],[Data_Publicacao_Parecer]])</f>
        <v>21</v>
      </c>
      <c r="AD142" s="17"/>
      <c r="AE142" s="17"/>
      <c r="AF142" s="17">
        <v>-28.856544</v>
      </c>
      <c r="AG142" s="17">
        <v>-51.288263000000001</v>
      </c>
    </row>
    <row r="143" spans="1:33" x14ac:dyDescent="0.25">
      <c r="A143" s="12" t="s">
        <v>314</v>
      </c>
      <c r="B143" s="12" t="s">
        <v>315</v>
      </c>
      <c r="F143" s="12">
        <f>_xlfn.NUMBERVALUE(_xlfn.TEXTBEFORE(Tabela1[[#This Row],[Processo]], "/", 1), ",", ".") + 2000</f>
        <v>2016</v>
      </c>
      <c r="G143" s="12" t="s">
        <v>99</v>
      </c>
      <c r="H143" s="12" t="s">
        <v>259</v>
      </c>
      <c r="I143" s="13">
        <v>42822</v>
      </c>
      <c r="J143" s="14">
        <v>347549.34340000001</v>
      </c>
      <c r="M143" s="14">
        <v>342711.95280000003</v>
      </c>
      <c r="P143" s="12">
        <v>3</v>
      </c>
      <c r="Q143" s="12">
        <v>1</v>
      </c>
      <c r="R143" s="12">
        <v>11</v>
      </c>
      <c r="T143" s="16" t="s">
        <v>316</v>
      </c>
      <c r="U143" s="12" t="s">
        <v>54</v>
      </c>
      <c r="V143" s="12" t="s">
        <v>55</v>
      </c>
      <c r="W143" s="12">
        <v>35</v>
      </c>
      <c r="X143" s="12">
        <v>10</v>
      </c>
      <c r="Y143" s="26"/>
      <c r="Z143" s="12" t="s">
        <v>96</v>
      </c>
      <c r="AA143" s="12">
        <f>YEAR(Tabela1[[#This Row],[Data_Publicacao_Parecer]])</f>
        <v>2017</v>
      </c>
      <c r="AB143" s="12">
        <f>MONTH(Tabela1[[#This Row],[Data_Publicacao_Parecer]])</f>
        <v>3</v>
      </c>
      <c r="AC143" s="12">
        <f>DAY(Tabela1[[#This Row],[Data_Publicacao_Parecer]])</f>
        <v>28</v>
      </c>
      <c r="AF143" s="12">
        <v>-29.222688999999999</v>
      </c>
      <c r="AG143" s="12">
        <v>-51.341853</v>
      </c>
    </row>
    <row r="144" spans="1:33" x14ac:dyDescent="0.25">
      <c r="A144" s="12" t="s">
        <v>488</v>
      </c>
      <c r="B144" s="12" t="s">
        <v>489</v>
      </c>
      <c r="F144" s="12">
        <f>_xlfn.NUMBERVALUE(_xlfn.TEXTBEFORE(Tabela1[[#This Row],[Processo]], "/", 1), ",", ".") + 2000</f>
        <v>2016</v>
      </c>
      <c r="G144" s="12" t="s">
        <v>82</v>
      </c>
      <c r="H144" s="12" t="s">
        <v>38</v>
      </c>
      <c r="I144" s="13">
        <v>42825</v>
      </c>
      <c r="J144" s="14">
        <v>70538905.925599992</v>
      </c>
      <c r="M144" s="14">
        <v>11451506.649674769</v>
      </c>
      <c r="P144" s="12">
        <v>320</v>
      </c>
      <c r="Q144" s="12">
        <v>1968</v>
      </c>
      <c r="R144" s="12">
        <v>2656</v>
      </c>
      <c r="T144" s="16" t="s">
        <v>316</v>
      </c>
      <c r="U144" s="12" t="s">
        <v>432</v>
      </c>
      <c r="V144" s="12" t="s">
        <v>67</v>
      </c>
      <c r="W144" s="12">
        <v>23.9</v>
      </c>
      <c r="X144" s="12">
        <v>49.7</v>
      </c>
      <c r="Y144" s="26"/>
      <c r="Z144" s="12" t="s">
        <v>96</v>
      </c>
      <c r="AA144" s="12">
        <f>YEAR(Tabela1[[#This Row],[Data_Publicacao_Parecer]])</f>
        <v>2017</v>
      </c>
      <c r="AB144" s="12">
        <f>MONTH(Tabela1[[#This Row],[Data_Publicacao_Parecer]])</f>
        <v>3</v>
      </c>
      <c r="AC144" s="12">
        <f>DAY(Tabela1[[#This Row],[Data_Publicacao_Parecer]])</f>
        <v>31</v>
      </c>
      <c r="AF144" s="12">
        <v>-29.401353</v>
      </c>
      <c r="AG144" s="12">
        <v>-51.955734999999997</v>
      </c>
    </row>
    <row r="145" spans="1:33" x14ac:dyDescent="0.25">
      <c r="A145" s="12" t="s">
        <v>1682</v>
      </c>
      <c r="B145" s="12" t="s">
        <v>1683</v>
      </c>
      <c r="C145" s="12" t="s">
        <v>75</v>
      </c>
      <c r="F145" s="12">
        <f>_xlfn.NUMBERVALUE(_xlfn.TEXTBEFORE(Tabela1[[#This Row],[Processo]], "/", 1), ",", ".") + 2000</f>
        <v>2016</v>
      </c>
      <c r="G145" s="12" t="s">
        <v>37</v>
      </c>
      <c r="H145" s="12" t="s">
        <v>58</v>
      </c>
      <c r="I145" s="13">
        <v>42916</v>
      </c>
      <c r="J145" s="14">
        <v>2724705.9868000001</v>
      </c>
      <c r="M145" s="14">
        <v>345826.87696723419</v>
      </c>
      <c r="P145" s="12">
        <v>20</v>
      </c>
      <c r="Q145" s="12">
        <v>143</v>
      </c>
      <c r="R145" s="12">
        <v>85</v>
      </c>
      <c r="S145" s="12">
        <v>0</v>
      </c>
      <c r="T145" s="16" t="s">
        <v>316</v>
      </c>
      <c r="U145" s="12" t="s">
        <v>1196</v>
      </c>
      <c r="V145" s="12" t="s">
        <v>321</v>
      </c>
      <c r="W145" s="12">
        <v>70</v>
      </c>
      <c r="X145" s="12">
        <v>59.6</v>
      </c>
      <c r="Y145" s="26"/>
      <c r="Z145" s="12" t="s">
        <v>96</v>
      </c>
      <c r="AA145" s="12">
        <f>YEAR(Tabela1[[#This Row],[Data_Publicacao_Parecer]])</f>
        <v>2017</v>
      </c>
      <c r="AB145" s="12">
        <f>MONTH(Tabela1[[#This Row],[Data_Publicacao_Parecer]])</f>
        <v>6</v>
      </c>
      <c r="AC145" s="12">
        <f>DAY(Tabela1[[#This Row],[Data_Publicacao_Parecer]])</f>
        <v>30</v>
      </c>
      <c r="AF145" s="12">
        <v>-28.507867999999998</v>
      </c>
      <c r="AG145" s="12">
        <v>-50.941791000000002</v>
      </c>
    </row>
    <row r="146" spans="1:33" x14ac:dyDescent="0.25">
      <c r="A146" s="17" t="s">
        <v>1706</v>
      </c>
      <c r="B146" s="17" t="s">
        <v>1707</v>
      </c>
      <c r="C146" s="12" t="s">
        <v>75</v>
      </c>
      <c r="D146" s="17"/>
      <c r="E146" s="17"/>
      <c r="F146" s="12">
        <f>_xlfn.NUMBERVALUE(_xlfn.TEXTBEFORE(Tabela1[[#This Row],[Processo]], "/", 1), ",", ".") + 2000</f>
        <v>2016</v>
      </c>
      <c r="G146" s="17" t="s">
        <v>37</v>
      </c>
      <c r="H146" s="17" t="s">
        <v>53</v>
      </c>
      <c r="I146" s="22">
        <v>42923</v>
      </c>
      <c r="J146" s="23">
        <v>8370694.6749999998</v>
      </c>
      <c r="K146" s="24"/>
      <c r="L146" s="23"/>
      <c r="M146" s="23">
        <v>8370694.6209600009</v>
      </c>
      <c r="N146" s="23"/>
      <c r="O146" s="22"/>
      <c r="P146" s="17">
        <v>15</v>
      </c>
      <c r="Q146" s="17">
        <v>271</v>
      </c>
      <c r="R146" s="17">
        <v>347</v>
      </c>
      <c r="S146" s="17">
        <v>0</v>
      </c>
      <c r="T146" s="16" t="s">
        <v>223</v>
      </c>
      <c r="U146" s="17" t="s">
        <v>87</v>
      </c>
      <c r="V146" s="17" t="s">
        <v>55</v>
      </c>
      <c r="W146" s="17">
        <v>35</v>
      </c>
      <c r="X146" s="17">
        <v>41.9</v>
      </c>
      <c r="Y146" s="26"/>
      <c r="Z146" s="17" t="s">
        <v>96</v>
      </c>
      <c r="AA146" s="12">
        <f>YEAR(Tabela1[[#This Row],[Data_Publicacao_Parecer]])</f>
        <v>2017</v>
      </c>
      <c r="AB146" s="12">
        <f>MONTH(Tabela1[[#This Row],[Data_Publicacao_Parecer]])</f>
        <v>7</v>
      </c>
      <c r="AC146" s="12">
        <f>DAY(Tabela1[[#This Row],[Data_Publicacao_Parecer]])</f>
        <v>7</v>
      </c>
      <c r="AD146" s="17"/>
      <c r="AE146" s="17"/>
      <c r="AF146" s="17">
        <v>-28.856544</v>
      </c>
      <c r="AG146" s="17">
        <v>-51.288263000000001</v>
      </c>
    </row>
    <row r="147" spans="1:33" x14ac:dyDescent="0.25">
      <c r="A147" s="12" t="s">
        <v>560</v>
      </c>
      <c r="B147" s="12" t="s">
        <v>561</v>
      </c>
      <c r="C147" s="12" t="s">
        <v>75</v>
      </c>
      <c r="F147" s="12">
        <f>_xlfn.NUMBERVALUE(_xlfn.TEXTBEFORE(Tabela1[[#This Row],[Processo]], "/", 1), ",", ".") + 2000</f>
        <v>2017</v>
      </c>
      <c r="G147" s="12" t="s">
        <v>37</v>
      </c>
      <c r="H147" s="12" t="s">
        <v>108</v>
      </c>
      <c r="I147" s="13">
        <v>43154</v>
      </c>
      <c r="J147" s="14">
        <v>5568837.6716</v>
      </c>
      <c r="M147" s="14">
        <v>1680114.933379184</v>
      </c>
      <c r="P147" s="12">
        <v>8</v>
      </c>
      <c r="Q147" s="12">
        <v>97</v>
      </c>
      <c r="R147" s="12">
        <v>223</v>
      </c>
      <c r="S147" s="12">
        <v>35</v>
      </c>
      <c r="T147" s="16" t="s">
        <v>562</v>
      </c>
      <c r="U147" s="12" t="s">
        <v>425</v>
      </c>
      <c r="V147" s="12" t="s">
        <v>156</v>
      </c>
      <c r="W147" s="12">
        <v>80</v>
      </c>
      <c r="X147" s="12">
        <v>33.200000000000003</v>
      </c>
      <c r="Y147" s="26"/>
      <c r="Z147" s="12" t="s">
        <v>43</v>
      </c>
      <c r="AA147" s="12">
        <f>YEAR(Tabela1[[#This Row],[Data_Publicacao_Parecer]])</f>
        <v>2018</v>
      </c>
      <c r="AB147" s="12">
        <f>MONTH(Tabela1[[#This Row],[Data_Publicacao_Parecer]])</f>
        <v>2</v>
      </c>
      <c r="AC147" s="12">
        <f>DAY(Tabela1[[#This Row],[Data_Publicacao_Parecer]])</f>
        <v>23</v>
      </c>
      <c r="AF147" s="12">
        <v>-30.108592000000002</v>
      </c>
      <c r="AG147" s="12">
        <v>-51.323314000000003</v>
      </c>
    </row>
    <row r="148" spans="1:33" x14ac:dyDescent="0.25">
      <c r="A148" s="12" t="s">
        <v>1438</v>
      </c>
      <c r="B148" s="12" t="s">
        <v>1439</v>
      </c>
      <c r="C148" s="12" t="s">
        <v>75</v>
      </c>
      <c r="F148" s="12">
        <f>_xlfn.NUMBERVALUE(_xlfn.TEXTBEFORE(Tabela1[[#This Row],[Processo]], "/", 1), ",", ".") + 2000</f>
        <v>2017</v>
      </c>
      <c r="G148" s="12" t="s">
        <v>99</v>
      </c>
      <c r="H148" s="17" t="s">
        <v>48</v>
      </c>
      <c r="I148" s="13">
        <v>43157</v>
      </c>
      <c r="J148" s="14">
        <v>1558173.6884000001</v>
      </c>
      <c r="M148" s="14">
        <v>1297662.2317117599</v>
      </c>
      <c r="P148" s="12">
        <v>10</v>
      </c>
      <c r="Q148" s="12">
        <v>8</v>
      </c>
      <c r="R148" s="12">
        <v>18</v>
      </c>
      <c r="S148" s="12">
        <v>51</v>
      </c>
      <c r="T148" s="16" t="s">
        <v>1440</v>
      </c>
      <c r="U148" s="12" t="s">
        <v>54</v>
      </c>
      <c r="V148" s="12" t="s">
        <v>55</v>
      </c>
      <c r="W148" s="12">
        <v>70</v>
      </c>
      <c r="X148" s="12">
        <v>43.9</v>
      </c>
      <c r="Y148" s="26"/>
      <c r="Z148" s="12" t="s">
        <v>43</v>
      </c>
      <c r="AA148" s="12">
        <f>YEAR(Tabela1[[#This Row],[Data_Publicacao_Parecer]])</f>
        <v>2018</v>
      </c>
      <c r="AB148" s="12">
        <f>MONTH(Tabela1[[#This Row],[Data_Publicacao_Parecer]])</f>
        <v>2</v>
      </c>
      <c r="AC148" s="12">
        <f>DAY(Tabela1[[#This Row],[Data_Publicacao_Parecer]])</f>
        <v>26</v>
      </c>
      <c r="AF148" s="12">
        <v>-29.222688999999999</v>
      </c>
      <c r="AG148" s="12">
        <v>-51.341853</v>
      </c>
    </row>
    <row r="149" spans="1:33" x14ac:dyDescent="0.25">
      <c r="A149" s="12" t="s">
        <v>1023</v>
      </c>
      <c r="B149" s="12" t="s">
        <v>1028</v>
      </c>
      <c r="C149" s="19" t="s">
        <v>191</v>
      </c>
      <c r="F149" s="12">
        <f>_xlfn.NUMBERVALUE(_xlfn.TEXTBEFORE(Tabela1[[#This Row],[Processo]], "/", 1), ",", ".") + 2000</f>
        <v>2017</v>
      </c>
      <c r="G149" s="12" t="s">
        <v>37</v>
      </c>
      <c r="H149" s="12" t="s">
        <v>241</v>
      </c>
      <c r="I149" s="13">
        <v>43194</v>
      </c>
      <c r="J149" s="14">
        <v>7164304.9043999994</v>
      </c>
      <c r="M149" s="14">
        <v>2891564.2140000002</v>
      </c>
      <c r="P149" s="12">
        <v>4</v>
      </c>
      <c r="Q149" s="12">
        <v>55</v>
      </c>
      <c r="R149" s="12">
        <v>63</v>
      </c>
      <c r="S149" s="12">
        <v>0</v>
      </c>
      <c r="T149" s="16" t="s">
        <v>218</v>
      </c>
      <c r="U149" s="12" t="s">
        <v>596</v>
      </c>
      <c r="V149" s="12" t="s">
        <v>597</v>
      </c>
      <c r="W149" s="12">
        <v>85</v>
      </c>
      <c r="X149" s="12">
        <v>68.8</v>
      </c>
      <c r="Y149" s="26"/>
      <c r="Z149" s="12" t="s">
        <v>96</v>
      </c>
      <c r="AA149" s="12">
        <f>YEAR(Tabela1[[#This Row],[Data_Publicacao_Parecer]])</f>
        <v>2018</v>
      </c>
      <c r="AB149" s="12">
        <f>MONTH(Tabela1[[#This Row],[Data_Publicacao_Parecer]])</f>
        <v>4</v>
      </c>
      <c r="AC149" s="12">
        <f>DAY(Tabela1[[#This Row],[Data_Publicacao_Parecer]])</f>
        <v>4</v>
      </c>
      <c r="AF149" s="12">
        <v>-27.826259</v>
      </c>
      <c r="AG149" s="12">
        <v>-54.661963</v>
      </c>
    </row>
    <row r="150" spans="1:33" x14ac:dyDescent="0.25">
      <c r="A150" s="12" t="s">
        <v>504</v>
      </c>
      <c r="B150" s="12" t="s">
        <v>507</v>
      </c>
      <c r="C150" s="12" t="s">
        <v>78</v>
      </c>
      <c r="F150" s="12">
        <f>_xlfn.NUMBERVALUE(_xlfn.TEXTBEFORE(Tabela1[[#This Row],[Processo]], "/", 1), ",", ".") + 2000</f>
        <v>2016</v>
      </c>
      <c r="G150" s="12" t="s">
        <v>82</v>
      </c>
      <c r="H150" s="12" t="s">
        <v>241</v>
      </c>
      <c r="I150" s="13">
        <v>43196</v>
      </c>
      <c r="J150" s="14">
        <v>121326701.9888</v>
      </c>
      <c r="M150" s="14">
        <v>100690420.9911913</v>
      </c>
      <c r="P150" s="12">
        <v>137</v>
      </c>
      <c r="Q150" s="12">
        <v>2011</v>
      </c>
      <c r="R150" s="12">
        <v>2209</v>
      </c>
      <c r="S150" s="12">
        <v>0</v>
      </c>
      <c r="T150" s="16" t="s">
        <v>316</v>
      </c>
      <c r="U150" s="12" t="s">
        <v>508</v>
      </c>
      <c r="V150" s="12" t="s">
        <v>42</v>
      </c>
      <c r="W150" s="12">
        <v>80</v>
      </c>
      <c r="X150" s="12">
        <v>60.9</v>
      </c>
      <c r="Y150" s="26"/>
      <c r="Z150" s="12" t="s">
        <v>96</v>
      </c>
      <c r="AA150" s="12">
        <f>YEAR(Tabela1[[#This Row],[Data_Publicacao_Parecer]])</f>
        <v>2018</v>
      </c>
      <c r="AB150" s="12">
        <f>MONTH(Tabela1[[#This Row],[Data_Publicacao_Parecer]])</f>
        <v>4</v>
      </c>
      <c r="AC150" s="12">
        <f>DAY(Tabela1[[#This Row],[Data_Publicacao_Parecer]])</f>
        <v>6</v>
      </c>
      <c r="AF150" s="12">
        <v>-28.560516</v>
      </c>
      <c r="AG150" s="12">
        <v>-51.981451999999997</v>
      </c>
    </row>
    <row r="151" spans="1:33" x14ac:dyDescent="0.25">
      <c r="A151" s="12" t="s">
        <v>512</v>
      </c>
      <c r="B151" s="12" t="s">
        <v>515</v>
      </c>
      <c r="C151" s="12" t="s">
        <v>78</v>
      </c>
      <c r="F151" s="12">
        <f>_xlfn.NUMBERVALUE(_xlfn.TEXTBEFORE(Tabela1[[#This Row],[Processo]], "/", 1), ",", ".") + 2000</f>
        <v>2016</v>
      </c>
      <c r="G151" s="12" t="s">
        <v>82</v>
      </c>
      <c r="H151" s="12" t="s">
        <v>58</v>
      </c>
      <c r="I151" s="13">
        <v>43196</v>
      </c>
      <c r="J151" s="14">
        <v>5369885.0884000007</v>
      </c>
      <c r="M151" s="14">
        <v>3369518.095927835</v>
      </c>
      <c r="P151" s="12">
        <v>10</v>
      </c>
      <c r="Q151" s="12">
        <v>439</v>
      </c>
      <c r="R151" s="12">
        <v>459</v>
      </c>
      <c r="S151" s="12">
        <v>0</v>
      </c>
      <c r="T151" s="16" t="s">
        <v>516</v>
      </c>
      <c r="U151" s="12" t="s">
        <v>61</v>
      </c>
      <c r="V151" s="12" t="s">
        <v>55</v>
      </c>
      <c r="W151" s="12">
        <v>80</v>
      </c>
      <c r="X151" s="12">
        <v>49.8</v>
      </c>
      <c r="Y151" s="26"/>
      <c r="Z151" s="12" t="s">
        <v>96</v>
      </c>
      <c r="AA151" s="12">
        <f>YEAR(Tabela1[[#This Row],[Data_Publicacao_Parecer]])</f>
        <v>2018</v>
      </c>
      <c r="AB151" s="12">
        <f>MONTH(Tabela1[[#This Row],[Data_Publicacao_Parecer]])</f>
        <v>4</v>
      </c>
      <c r="AC151" s="12">
        <f>DAY(Tabela1[[#This Row],[Data_Publicacao_Parecer]])</f>
        <v>6</v>
      </c>
      <c r="AF151" s="12">
        <v>-29.166212000000002</v>
      </c>
      <c r="AG151" s="12">
        <v>-51.516475999999997</v>
      </c>
    </row>
    <row r="152" spans="1:33" x14ac:dyDescent="0.25">
      <c r="A152" s="12" t="s">
        <v>757</v>
      </c>
      <c r="B152" s="12" t="s">
        <v>758</v>
      </c>
      <c r="F152" s="12">
        <f>_xlfn.NUMBERVALUE(_xlfn.TEXTBEFORE(Tabela1[[#This Row],[Processo]], "/", 1), ",", ".") + 2000</f>
        <v>2017</v>
      </c>
      <c r="G152" s="12" t="s">
        <v>82</v>
      </c>
      <c r="H152" s="12" t="s">
        <v>752</v>
      </c>
      <c r="I152" s="13">
        <v>43196</v>
      </c>
      <c r="J152" s="14">
        <v>1389179986.0274</v>
      </c>
      <c r="M152" s="14">
        <v>0</v>
      </c>
      <c r="P152" s="12">
        <v>120</v>
      </c>
      <c r="Q152" s="12">
        <v>2385</v>
      </c>
      <c r="R152" s="12">
        <v>2546</v>
      </c>
      <c r="S152" s="12">
        <v>205</v>
      </c>
      <c r="T152" s="16" t="s">
        <v>218</v>
      </c>
      <c r="U152" s="12" t="s">
        <v>232</v>
      </c>
      <c r="V152" s="12" t="s">
        <v>156</v>
      </c>
      <c r="W152" s="12">
        <v>90</v>
      </c>
      <c r="X152" s="12">
        <v>55.2</v>
      </c>
      <c r="Y152" s="26"/>
      <c r="Z152" s="12" t="s">
        <v>43</v>
      </c>
      <c r="AA152" s="12">
        <f>YEAR(Tabela1[[#This Row],[Data_Publicacao_Parecer]])</f>
        <v>2018</v>
      </c>
      <c r="AB152" s="12">
        <f>MONTH(Tabela1[[#This Row],[Data_Publicacao_Parecer]])</f>
        <v>4</v>
      </c>
      <c r="AC152" s="12">
        <f>DAY(Tabela1[[#This Row],[Data_Publicacao_Parecer]])</f>
        <v>6</v>
      </c>
      <c r="AF152" s="12">
        <v>-29.941319</v>
      </c>
      <c r="AG152" s="12">
        <v>-50.986891</v>
      </c>
    </row>
    <row r="153" spans="1:33" x14ac:dyDescent="0.25">
      <c r="A153" s="12" t="s">
        <v>968</v>
      </c>
      <c r="B153" s="12" t="s">
        <v>969</v>
      </c>
      <c r="C153" s="12" t="s">
        <v>75</v>
      </c>
      <c r="F153" s="12">
        <f>_xlfn.NUMBERVALUE(_xlfn.TEXTBEFORE(Tabela1[[#This Row],[Processo]], "/", 1), ",", ".") + 2000</f>
        <v>2016</v>
      </c>
      <c r="G153" s="12" t="s">
        <v>65</v>
      </c>
      <c r="H153" s="12" t="s">
        <v>142</v>
      </c>
      <c r="I153" s="13">
        <v>43196</v>
      </c>
      <c r="J153" s="14">
        <v>12006369.424000001</v>
      </c>
      <c r="M153" s="14">
        <v>3311386.1129999999</v>
      </c>
      <c r="P153" s="12">
        <v>17</v>
      </c>
      <c r="Q153" s="12">
        <v>52</v>
      </c>
      <c r="R153" s="12">
        <v>130</v>
      </c>
      <c r="S153" s="12">
        <v>139</v>
      </c>
      <c r="T153" s="16" t="s">
        <v>306</v>
      </c>
      <c r="U153" s="12" t="s">
        <v>970</v>
      </c>
      <c r="V153" s="12" t="s">
        <v>644</v>
      </c>
      <c r="W153" s="12">
        <v>70</v>
      </c>
      <c r="X153" s="12">
        <v>61.8</v>
      </c>
      <c r="Y153" s="26"/>
      <c r="Z153" s="12" t="s">
        <v>43</v>
      </c>
      <c r="AA153" s="12">
        <f>YEAR(Tabela1[[#This Row],[Data_Publicacao_Parecer]])</f>
        <v>2018</v>
      </c>
      <c r="AB153" s="12">
        <f>MONTH(Tabela1[[#This Row],[Data_Publicacao_Parecer]])</f>
        <v>4</v>
      </c>
      <c r="AC153" s="12">
        <f>DAY(Tabela1[[#This Row],[Data_Publicacao_Parecer]])</f>
        <v>6</v>
      </c>
      <c r="AF153" s="12">
        <v>-28.300128000000001</v>
      </c>
      <c r="AG153" s="12">
        <v>-54.266781000000002</v>
      </c>
    </row>
    <row r="154" spans="1:33" x14ac:dyDescent="0.25">
      <c r="A154" s="12" t="s">
        <v>221</v>
      </c>
      <c r="B154" s="12" t="s">
        <v>222</v>
      </c>
      <c r="C154" s="12" t="s">
        <v>75</v>
      </c>
      <c r="F154" s="12">
        <f>_xlfn.NUMBERVALUE(_xlfn.TEXTBEFORE(Tabela1[[#This Row],[Processo]], "/", 1), ",", ".") + 2000</f>
        <v>2017</v>
      </c>
      <c r="G154" s="12" t="s">
        <v>65</v>
      </c>
      <c r="H154" s="12" t="s">
        <v>154</v>
      </c>
      <c r="I154" s="13">
        <v>43447</v>
      </c>
      <c r="J154" s="14">
        <v>1670651.1934</v>
      </c>
      <c r="M154" s="14">
        <v>1670651.1934</v>
      </c>
      <c r="P154" s="12">
        <v>5</v>
      </c>
      <c r="Q154" s="12">
        <v>14</v>
      </c>
      <c r="R154" s="12">
        <v>28</v>
      </c>
      <c r="S154" s="12">
        <v>80</v>
      </c>
      <c r="T154" s="16" t="s">
        <v>223</v>
      </c>
      <c r="U154" s="12" t="s">
        <v>224</v>
      </c>
      <c r="V154" s="12" t="s">
        <v>67</v>
      </c>
      <c r="W154" s="12">
        <v>65</v>
      </c>
      <c r="X154" s="12">
        <v>50.6</v>
      </c>
      <c r="Y154" s="26"/>
      <c r="Z154" s="12" t="s">
        <v>43</v>
      </c>
      <c r="AA154" s="12">
        <f>YEAR(Tabela1[[#This Row],[Data_Publicacao_Parecer]])</f>
        <v>2018</v>
      </c>
      <c r="AB154" s="12">
        <f>MONTH(Tabela1[[#This Row],[Data_Publicacao_Parecer]])</f>
        <v>12</v>
      </c>
      <c r="AC154" s="12">
        <f>DAY(Tabela1[[#This Row],[Data_Publicacao_Parecer]])</f>
        <v>13</v>
      </c>
      <c r="AF154" s="12">
        <v>-29.163001999999999</v>
      </c>
      <c r="AG154" s="12">
        <v>-51.871366999999999</v>
      </c>
    </row>
    <row r="155" spans="1:33" x14ac:dyDescent="0.25">
      <c r="A155" s="12" t="s">
        <v>276</v>
      </c>
      <c r="B155" s="12" t="s">
        <v>277</v>
      </c>
      <c r="C155" s="12" t="s">
        <v>75</v>
      </c>
      <c r="F155" s="12">
        <f>_xlfn.NUMBERVALUE(_xlfn.TEXTBEFORE(Tabela1[[#This Row],[Processo]], "/", 1), ",", ".") + 2000</f>
        <v>2017</v>
      </c>
      <c r="G155" s="12" t="s">
        <v>37</v>
      </c>
      <c r="H155" s="12" t="s">
        <v>105</v>
      </c>
      <c r="I155" s="13">
        <v>43447</v>
      </c>
      <c r="J155" s="14">
        <v>1330488.3074</v>
      </c>
      <c r="M155" s="14">
        <v>1075992.5804131699</v>
      </c>
      <c r="P155" s="12">
        <v>20</v>
      </c>
      <c r="Q155" s="12">
        <v>202</v>
      </c>
      <c r="R155" s="12">
        <v>232</v>
      </c>
      <c r="S155" s="12">
        <v>18</v>
      </c>
      <c r="T155" s="16" t="s">
        <v>278</v>
      </c>
      <c r="U155" s="12" t="s">
        <v>279</v>
      </c>
      <c r="V155" s="12" t="s">
        <v>67</v>
      </c>
      <c r="W155" s="12">
        <v>45</v>
      </c>
      <c r="X155" s="12">
        <v>41</v>
      </c>
      <c r="Y155" s="26"/>
      <c r="Z155" s="12" t="s">
        <v>96</v>
      </c>
      <c r="AA155" s="12">
        <f>YEAR(Tabela1[[#This Row],[Data_Publicacao_Parecer]])</f>
        <v>2018</v>
      </c>
      <c r="AB155" s="12">
        <f>MONTH(Tabela1[[#This Row],[Data_Publicacao_Parecer]])</f>
        <v>12</v>
      </c>
      <c r="AC155" s="12">
        <f>DAY(Tabela1[[#This Row],[Data_Publicacao_Parecer]])</f>
        <v>13</v>
      </c>
      <c r="AF155" s="12">
        <v>-29.350776</v>
      </c>
      <c r="AG155" s="12">
        <v>-51.774751999999999</v>
      </c>
    </row>
    <row r="156" spans="1:33" x14ac:dyDescent="0.25">
      <c r="A156" s="12" t="s">
        <v>509</v>
      </c>
      <c r="B156" s="12" t="s">
        <v>510</v>
      </c>
      <c r="C156" s="12" t="s">
        <v>75</v>
      </c>
      <c r="F156" s="12">
        <f>_xlfn.NUMBERVALUE(_xlfn.TEXTBEFORE(Tabela1[[#This Row],[Processo]], "/", 1), ",", ".") + 2000</f>
        <v>2016</v>
      </c>
      <c r="G156" s="12" t="s">
        <v>37</v>
      </c>
      <c r="H156" s="12" t="s">
        <v>241</v>
      </c>
      <c r="I156" s="13">
        <v>43447</v>
      </c>
      <c r="J156" s="14">
        <v>10478030.409</v>
      </c>
      <c r="M156" s="14">
        <v>10016895.603318579</v>
      </c>
      <c r="P156" s="12">
        <v>22</v>
      </c>
      <c r="Q156" s="12">
        <v>214</v>
      </c>
      <c r="R156" s="12">
        <v>322</v>
      </c>
      <c r="S156" s="12">
        <v>145</v>
      </c>
      <c r="T156" s="16" t="s">
        <v>316</v>
      </c>
      <c r="U156" s="12" t="s">
        <v>49</v>
      </c>
      <c r="V156" s="12" t="s">
        <v>50</v>
      </c>
      <c r="W156" s="12">
        <v>95</v>
      </c>
      <c r="X156" s="12">
        <v>70.599999999999994</v>
      </c>
      <c r="Y156" s="26"/>
      <c r="Z156" s="12" t="s">
        <v>43</v>
      </c>
      <c r="AA156" s="12">
        <f>YEAR(Tabela1[[#This Row],[Data_Publicacao_Parecer]])</f>
        <v>2018</v>
      </c>
      <c r="AB156" s="12">
        <f>MONTH(Tabela1[[#This Row],[Data_Publicacao_Parecer]])</f>
        <v>12</v>
      </c>
      <c r="AC156" s="12">
        <f>DAY(Tabela1[[#This Row],[Data_Publicacao_Parecer]])</f>
        <v>13</v>
      </c>
      <c r="AF156" s="12">
        <v>-27.358644000000002</v>
      </c>
      <c r="AG156" s="12">
        <v>-53.395823999999998</v>
      </c>
    </row>
    <row r="157" spans="1:33" x14ac:dyDescent="0.25">
      <c r="A157" s="12" t="s">
        <v>533</v>
      </c>
      <c r="B157" s="12" t="s">
        <v>534</v>
      </c>
      <c r="C157" s="12" t="s">
        <v>75</v>
      </c>
      <c r="F157" s="12">
        <f>_xlfn.NUMBERVALUE(_xlfn.TEXTBEFORE(Tabela1[[#This Row],[Processo]], "/", 1), ",", ".") + 2000</f>
        <v>2017</v>
      </c>
      <c r="G157" s="12" t="s">
        <v>65</v>
      </c>
      <c r="H157" s="12" t="s">
        <v>53</v>
      </c>
      <c r="I157" s="13">
        <v>43447</v>
      </c>
      <c r="J157" s="14">
        <v>3142986.665</v>
      </c>
      <c r="M157" s="14">
        <v>2715440.0181999998</v>
      </c>
      <c r="P157" s="12">
        <v>2</v>
      </c>
      <c r="Q157" s="12">
        <v>28</v>
      </c>
      <c r="R157" s="12">
        <v>85</v>
      </c>
      <c r="S157" s="12">
        <v>21</v>
      </c>
      <c r="T157" s="16" t="s">
        <v>262</v>
      </c>
      <c r="U157" s="12" t="s">
        <v>109</v>
      </c>
      <c r="V157" s="12" t="s">
        <v>55</v>
      </c>
      <c r="W157" s="12">
        <v>95</v>
      </c>
      <c r="X157" s="12">
        <v>37.5</v>
      </c>
      <c r="Y157" s="26"/>
      <c r="Z157" s="12" t="s">
        <v>96</v>
      </c>
      <c r="AA157" s="12">
        <f>YEAR(Tabela1[[#This Row],[Data_Publicacao_Parecer]])</f>
        <v>2018</v>
      </c>
      <c r="AB157" s="12">
        <f>MONTH(Tabela1[[#This Row],[Data_Publicacao_Parecer]])</f>
        <v>12</v>
      </c>
      <c r="AC157" s="12">
        <f>DAY(Tabela1[[#This Row],[Data_Publicacao_Parecer]])</f>
        <v>13</v>
      </c>
      <c r="AF157" s="12">
        <v>-29.162904999999999</v>
      </c>
      <c r="AG157" s="12">
        <v>-51.179161000000001</v>
      </c>
    </row>
    <row r="158" spans="1:33" x14ac:dyDescent="0.25">
      <c r="A158" s="12" t="s">
        <v>630</v>
      </c>
      <c r="B158" s="12" t="s">
        <v>631</v>
      </c>
      <c r="F158" s="12">
        <f>_xlfn.NUMBERVALUE(_xlfn.TEXTBEFORE(Tabela1[[#This Row],[Processo]], "/", 1), ",", ".") + 2000</f>
        <v>2017</v>
      </c>
      <c r="G158" s="12" t="s">
        <v>65</v>
      </c>
      <c r="H158" s="12" t="s">
        <v>53</v>
      </c>
      <c r="I158" s="13">
        <v>43447</v>
      </c>
      <c r="J158" s="14">
        <v>1280761.2398000001</v>
      </c>
      <c r="M158" s="14">
        <v>817084.7877619433</v>
      </c>
      <c r="P158" s="12">
        <v>11</v>
      </c>
      <c r="Q158" s="12">
        <v>0</v>
      </c>
      <c r="R158" s="12">
        <v>0</v>
      </c>
      <c r="S158" s="12">
        <v>0</v>
      </c>
      <c r="T158" s="16" t="s">
        <v>218</v>
      </c>
      <c r="U158" s="12" t="s">
        <v>168</v>
      </c>
      <c r="V158" s="12" t="s">
        <v>118</v>
      </c>
      <c r="W158" s="12">
        <v>35</v>
      </c>
      <c r="X158" s="12">
        <v>10</v>
      </c>
      <c r="Y158" s="26"/>
      <c r="Z158" s="12" t="s">
        <v>96</v>
      </c>
      <c r="AA158" s="12">
        <f>YEAR(Tabela1[[#This Row],[Data_Publicacao_Parecer]])</f>
        <v>2018</v>
      </c>
      <c r="AB158" s="12">
        <f>MONTH(Tabela1[[#This Row],[Data_Publicacao_Parecer]])</f>
        <v>12</v>
      </c>
      <c r="AC158" s="12">
        <f>DAY(Tabela1[[#This Row],[Data_Publicacao_Parecer]])</f>
        <v>13</v>
      </c>
      <c r="AF158" s="12">
        <v>-29.912758</v>
      </c>
      <c r="AG158" s="12">
        <v>-51.185681000000002</v>
      </c>
    </row>
    <row r="159" spans="1:33" x14ac:dyDescent="0.25">
      <c r="A159" s="12" t="s">
        <v>769</v>
      </c>
      <c r="B159" s="12" t="s">
        <v>772</v>
      </c>
      <c r="C159" s="12" t="s">
        <v>78</v>
      </c>
      <c r="F159" s="12">
        <f>_xlfn.NUMBERVALUE(_xlfn.TEXTBEFORE(Tabela1[[#This Row],[Processo]], "/", 1), ",", ".") + 2000</f>
        <v>2017</v>
      </c>
      <c r="G159" s="12" t="s">
        <v>82</v>
      </c>
      <c r="H159" s="12" t="s">
        <v>241</v>
      </c>
      <c r="I159" s="13">
        <v>43447</v>
      </c>
      <c r="J159" s="14">
        <v>112340160.71879999</v>
      </c>
      <c r="M159" s="14">
        <v>22526091.422800001</v>
      </c>
      <c r="P159" s="12">
        <v>10</v>
      </c>
      <c r="Q159" s="12">
        <v>744</v>
      </c>
      <c r="R159" s="12">
        <v>939</v>
      </c>
      <c r="S159" s="12">
        <v>167</v>
      </c>
      <c r="T159" s="16" t="s">
        <v>278</v>
      </c>
      <c r="U159" s="12" t="s">
        <v>84</v>
      </c>
      <c r="V159" s="12" t="s">
        <v>42</v>
      </c>
      <c r="W159" s="12">
        <v>70</v>
      </c>
      <c r="X159" s="12">
        <v>60.38</v>
      </c>
      <c r="Y159" s="26"/>
      <c r="Z159" s="12" t="s">
        <v>43</v>
      </c>
      <c r="AA159" s="12">
        <f>YEAR(Tabela1[[#This Row],[Data_Publicacao_Parecer]])</f>
        <v>2018</v>
      </c>
      <c r="AB159" s="12">
        <f>MONTH(Tabela1[[#This Row],[Data_Publicacao_Parecer]])</f>
        <v>12</v>
      </c>
      <c r="AC159" s="12">
        <f>DAY(Tabela1[[#This Row],[Data_Publicacao_Parecer]])</f>
        <v>13</v>
      </c>
      <c r="AF159" s="12">
        <v>-28.257563999999999</v>
      </c>
      <c r="AG159" s="12">
        <v>-52.409112</v>
      </c>
    </row>
    <row r="160" spans="1:33" x14ac:dyDescent="0.25">
      <c r="A160" s="12" t="s">
        <v>839</v>
      </c>
      <c r="B160" s="12" t="s">
        <v>840</v>
      </c>
      <c r="C160" s="12" t="s">
        <v>75</v>
      </c>
      <c r="F160" s="12">
        <f>_xlfn.NUMBERVALUE(_xlfn.TEXTBEFORE(Tabela1[[#This Row],[Processo]], "/", 1), ",", ".") + 2000</f>
        <v>2017</v>
      </c>
      <c r="G160" s="12" t="s">
        <v>65</v>
      </c>
      <c r="H160" s="12" t="s">
        <v>241</v>
      </c>
      <c r="I160" s="13">
        <v>43447</v>
      </c>
      <c r="J160" s="14">
        <v>1636735.149</v>
      </c>
      <c r="M160" s="14">
        <v>1545060.002267804</v>
      </c>
      <c r="P160" s="12">
        <v>10</v>
      </c>
      <c r="Q160" s="12">
        <v>13</v>
      </c>
      <c r="R160" s="12">
        <v>25</v>
      </c>
      <c r="S160" s="12">
        <v>23</v>
      </c>
      <c r="T160" s="16" t="s">
        <v>218</v>
      </c>
      <c r="U160" s="12" t="s">
        <v>841</v>
      </c>
      <c r="V160" s="12" t="s">
        <v>42</v>
      </c>
      <c r="W160" s="12">
        <v>70</v>
      </c>
      <c r="X160" s="12">
        <v>72.400000000000006</v>
      </c>
      <c r="Y160" s="26"/>
      <c r="Z160" s="12" t="s">
        <v>43</v>
      </c>
      <c r="AA160" s="12">
        <f>YEAR(Tabela1[[#This Row],[Data_Publicacao_Parecer]])</f>
        <v>2018</v>
      </c>
      <c r="AB160" s="12">
        <f>MONTH(Tabela1[[#This Row],[Data_Publicacao_Parecer]])</f>
        <v>12</v>
      </c>
      <c r="AC160" s="12">
        <f>DAY(Tabela1[[#This Row],[Data_Publicacao_Parecer]])</f>
        <v>13</v>
      </c>
      <c r="AF160" s="12">
        <v>-28.119420999999999</v>
      </c>
      <c r="AG160" s="12">
        <v>-52.784221000000002</v>
      </c>
    </row>
    <row r="161" spans="1:33" x14ac:dyDescent="0.25">
      <c r="A161" s="12" t="s">
        <v>984</v>
      </c>
      <c r="B161" s="12" t="s">
        <v>988</v>
      </c>
      <c r="C161" s="12" t="s">
        <v>78</v>
      </c>
      <c r="F161" s="12">
        <f>_xlfn.NUMBERVALUE(_xlfn.TEXTBEFORE(Tabela1[[#This Row],[Processo]], "/", 1), ",", ".") + 2000</f>
        <v>2017</v>
      </c>
      <c r="G161" s="12" t="s">
        <v>37</v>
      </c>
      <c r="H161" s="12" t="s">
        <v>241</v>
      </c>
      <c r="I161" s="13">
        <v>43447</v>
      </c>
      <c r="J161" s="14">
        <v>11299504.8782</v>
      </c>
      <c r="M161" s="14">
        <v>4538037.3351615714</v>
      </c>
      <c r="P161" s="12">
        <v>15</v>
      </c>
      <c r="Q161" s="12">
        <v>75</v>
      </c>
      <c r="R161" s="12">
        <v>80</v>
      </c>
      <c r="S161" s="12">
        <v>187</v>
      </c>
      <c r="T161" s="16" t="s">
        <v>989</v>
      </c>
      <c r="U161" s="12" t="s">
        <v>990</v>
      </c>
      <c r="V161" s="12" t="s">
        <v>113</v>
      </c>
      <c r="W161" s="12">
        <v>70</v>
      </c>
      <c r="X161" s="12">
        <v>51.04</v>
      </c>
      <c r="Y161" s="26"/>
      <c r="Z161" s="12" t="s">
        <v>43</v>
      </c>
      <c r="AA161" s="12">
        <f>YEAR(Tabela1[[#This Row],[Data_Publicacao_Parecer]])</f>
        <v>2018</v>
      </c>
      <c r="AB161" s="12">
        <f>MONTH(Tabela1[[#This Row],[Data_Publicacao_Parecer]])</f>
        <v>12</v>
      </c>
      <c r="AC161" s="12">
        <f>DAY(Tabela1[[#This Row],[Data_Publicacao_Parecer]])</f>
        <v>13</v>
      </c>
      <c r="AF161" s="12">
        <v>-27.397787000000001</v>
      </c>
      <c r="AG161" s="12">
        <v>-52.297460999999998</v>
      </c>
    </row>
    <row r="162" spans="1:33" x14ac:dyDescent="0.25">
      <c r="A162" s="12" t="s">
        <v>1018</v>
      </c>
      <c r="B162" s="12" t="s">
        <v>1019</v>
      </c>
      <c r="C162" s="12" t="s">
        <v>75</v>
      </c>
      <c r="F162" s="12">
        <f>_xlfn.NUMBERVALUE(_xlfn.TEXTBEFORE(Tabela1[[#This Row],[Processo]], "/", 1), ",", ".") + 2000</f>
        <v>2016</v>
      </c>
      <c r="G162" s="12" t="s">
        <v>37</v>
      </c>
      <c r="H162" s="12" t="s">
        <v>241</v>
      </c>
      <c r="I162" s="13">
        <v>43447</v>
      </c>
      <c r="J162" s="14">
        <v>3158075.7138</v>
      </c>
      <c r="M162" s="14">
        <v>1082532.5223999999</v>
      </c>
      <c r="P162" s="12">
        <v>10</v>
      </c>
      <c r="Q162" s="12">
        <v>44</v>
      </c>
      <c r="R162" s="12">
        <v>57</v>
      </c>
      <c r="S162" s="12">
        <v>0</v>
      </c>
      <c r="T162" s="16" t="s">
        <v>223</v>
      </c>
      <c r="U162" s="12" t="s">
        <v>1020</v>
      </c>
      <c r="V162" s="12" t="s">
        <v>50</v>
      </c>
      <c r="W162" s="12">
        <v>85</v>
      </c>
      <c r="X162" s="12">
        <v>83.3</v>
      </c>
      <c r="Y162" s="26"/>
      <c r="Z162" s="12" t="s">
        <v>96</v>
      </c>
      <c r="AA162" s="12">
        <f>YEAR(Tabela1[[#This Row],[Data_Publicacao_Parecer]])</f>
        <v>2018</v>
      </c>
      <c r="AB162" s="12">
        <f>MONTH(Tabela1[[#This Row],[Data_Publicacao_Parecer]])</f>
        <v>12</v>
      </c>
      <c r="AC162" s="12">
        <f>DAY(Tabela1[[#This Row],[Data_Publicacao_Parecer]])</f>
        <v>13</v>
      </c>
      <c r="AF162" s="12">
        <v>-27.368918000000001</v>
      </c>
      <c r="AG162" s="12">
        <v>-52.775564000000003</v>
      </c>
    </row>
    <row r="163" spans="1:33" x14ac:dyDescent="0.25">
      <c r="A163" s="19" t="s">
        <v>1040</v>
      </c>
      <c r="B163" s="12" t="s">
        <v>1042</v>
      </c>
      <c r="C163" s="12" t="s">
        <v>78</v>
      </c>
      <c r="F163" s="12">
        <f>_xlfn.NUMBERVALUE(_xlfn.TEXTBEFORE(Tabela1[[#This Row],[Processo]], "/", 1), ",", ".") + 2000</f>
        <v>2017</v>
      </c>
      <c r="G163" s="12" t="s">
        <v>65</v>
      </c>
      <c r="H163" s="12" t="s">
        <v>142</v>
      </c>
      <c r="I163" s="13">
        <v>43447</v>
      </c>
      <c r="J163" s="14">
        <v>2666447.3541999999</v>
      </c>
      <c r="M163" s="14">
        <v>825924.39300000004</v>
      </c>
      <c r="P163" s="12">
        <v>4</v>
      </c>
      <c r="Q163" s="12">
        <v>22</v>
      </c>
      <c r="R163" s="12">
        <v>59</v>
      </c>
      <c r="S163" s="12">
        <v>0</v>
      </c>
      <c r="T163" s="16" t="s">
        <v>1043</v>
      </c>
      <c r="U163" s="12" t="s">
        <v>155</v>
      </c>
      <c r="V163" s="12" t="s">
        <v>156</v>
      </c>
      <c r="W163" s="12">
        <v>70</v>
      </c>
      <c r="X163" s="12">
        <v>30.7</v>
      </c>
      <c r="Y163" s="26"/>
      <c r="Z163" s="12" t="s">
        <v>43</v>
      </c>
      <c r="AA163" s="12">
        <f>YEAR(Tabela1[[#This Row],[Data_Publicacao_Parecer]])</f>
        <v>2018</v>
      </c>
      <c r="AB163" s="12">
        <f>MONTH(Tabela1[[#This Row],[Data_Publicacao_Parecer]])</f>
        <v>12</v>
      </c>
      <c r="AC163" s="12">
        <f>DAY(Tabela1[[#This Row],[Data_Publicacao_Parecer]])</f>
        <v>13</v>
      </c>
      <c r="AF163" s="12">
        <v>-30.031770999999999</v>
      </c>
      <c r="AG163" s="12">
        <v>-51.206533</v>
      </c>
    </row>
    <row r="164" spans="1:33" x14ac:dyDescent="0.25">
      <c r="A164" s="12" t="s">
        <v>1141</v>
      </c>
      <c r="B164" s="12" t="s">
        <v>1144</v>
      </c>
      <c r="C164" s="12" t="s">
        <v>78</v>
      </c>
      <c r="F164" s="12">
        <f>_xlfn.NUMBERVALUE(_xlfn.TEXTBEFORE(Tabela1[[#This Row],[Processo]], "/", 1), ",", ".") + 2000</f>
        <v>2017</v>
      </c>
      <c r="G164" s="12" t="s">
        <v>37</v>
      </c>
      <c r="H164" s="12" t="s">
        <v>154</v>
      </c>
      <c r="I164" s="13">
        <v>43447</v>
      </c>
      <c r="J164" s="14">
        <v>4388235.7889999999</v>
      </c>
      <c r="M164" s="14">
        <v>1798733.8292</v>
      </c>
      <c r="P164" s="12">
        <v>6</v>
      </c>
      <c r="Q164" s="12">
        <v>90</v>
      </c>
      <c r="R164" s="12">
        <v>128</v>
      </c>
      <c r="S164" s="12">
        <v>43</v>
      </c>
      <c r="T164" s="16" t="s">
        <v>1145</v>
      </c>
      <c r="U164" s="12" t="s">
        <v>109</v>
      </c>
      <c r="V164" s="12" t="s">
        <v>55</v>
      </c>
      <c r="W164" s="12">
        <v>65</v>
      </c>
      <c r="X164" s="12">
        <v>29.5</v>
      </c>
      <c r="Y164" s="26"/>
      <c r="Z164" s="12" t="s">
        <v>43</v>
      </c>
      <c r="AA164" s="12">
        <f>YEAR(Tabela1[[#This Row],[Data_Publicacao_Parecer]])</f>
        <v>2018</v>
      </c>
      <c r="AB164" s="12">
        <f>MONTH(Tabela1[[#This Row],[Data_Publicacao_Parecer]])</f>
        <v>12</v>
      </c>
      <c r="AC164" s="12">
        <f>DAY(Tabela1[[#This Row],[Data_Publicacao_Parecer]])</f>
        <v>13</v>
      </c>
      <c r="AF164" s="12">
        <v>-29.162904999999999</v>
      </c>
      <c r="AG164" s="12">
        <v>-51.179161000000001</v>
      </c>
    </row>
    <row r="165" spans="1:33" x14ac:dyDescent="0.25">
      <c r="A165" s="12" t="s">
        <v>1254</v>
      </c>
      <c r="B165" s="12" t="s">
        <v>1255</v>
      </c>
      <c r="C165" s="12" t="s">
        <v>75</v>
      </c>
      <c r="F165" s="12">
        <f>_xlfn.NUMBERVALUE(_xlfn.TEXTBEFORE(Tabela1[[#This Row],[Processo]], "/", 1), ",", ".") + 2000</f>
        <v>2017</v>
      </c>
      <c r="G165" s="12" t="s">
        <v>37</v>
      </c>
      <c r="H165" s="12" t="s">
        <v>275</v>
      </c>
      <c r="I165" s="13">
        <v>43447</v>
      </c>
      <c r="J165" s="14">
        <v>548545.44919999992</v>
      </c>
      <c r="M165" s="14">
        <v>528162.10160000005</v>
      </c>
      <c r="P165" s="12">
        <v>10</v>
      </c>
      <c r="Q165" s="12">
        <v>342</v>
      </c>
      <c r="R165" s="12">
        <v>355</v>
      </c>
      <c r="S165" s="12">
        <v>0</v>
      </c>
      <c r="T165" s="16" t="s">
        <v>218</v>
      </c>
      <c r="U165" s="12" t="s">
        <v>384</v>
      </c>
      <c r="V165" s="12" t="s">
        <v>118</v>
      </c>
      <c r="W165" s="12">
        <v>60</v>
      </c>
      <c r="X165" s="12">
        <v>45.5</v>
      </c>
      <c r="Y165" s="26"/>
      <c r="Z165" s="12" t="s">
        <v>96</v>
      </c>
      <c r="AA165" s="12">
        <f>YEAR(Tabela1[[#This Row],[Data_Publicacao_Parecer]])</f>
        <v>2018</v>
      </c>
      <c r="AB165" s="12">
        <f>MONTH(Tabela1[[#This Row],[Data_Publicacao_Parecer]])</f>
        <v>12</v>
      </c>
      <c r="AC165" s="12">
        <f>DAY(Tabela1[[#This Row],[Data_Publicacao_Parecer]])</f>
        <v>13</v>
      </c>
      <c r="AF165" s="12">
        <v>-29.634885000000001</v>
      </c>
      <c r="AG165" s="12">
        <v>-51.006445999999997</v>
      </c>
    </row>
    <row r="166" spans="1:33" x14ac:dyDescent="0.25">
      <c r="A166" s="12" t="s">
        <v>1265</v>
      </c>
      <c r="B166" s="12" t="s">
        <v>1267</v>
      </c>
      <c r="C166" s="12" t="s">
        <v>78</v>
      </c>
      <c r="F166" s="12">
        <f>_xlfn.NUMBERVALUE(_xlfn.TEXTBEFORE(Tabela1[[#This Row],[Processo]], "/", 1), ",", ".") + 2000</f>
        <v>2017</v>
      </c>
      <c r="G166" s="12" t="s">
        <v>82</v>
      </c>
      <c r="H166" s="12" t="s">
        <v>83</v>
      </c>
      <c r="I166" s="13">
        <v>43447</v>
      </c>
      <c r="J166" s="14">
        <v>66197659.267599992</v>
      </c>
      <c r="M166" s="14">
        <v>36564035.134597503</v>
      </c>
      <c r="P166" s="12">
        <v>18</v>
      </c>
      <c r="Q166" s="12">
        <v>666</v>
      </c>
      <c r="R166" s="12">
        <v>742</v>
      </c>
      <c r="S166" s="12">
        <v>0</v>
      </c>
      <c r="T166" s="16" t="s">
        <v>218</v>
      </c>
      <c r="U166" s="12" t="s">
        <v>465</v>
      </c>
      <c r="V166" s="12" t="s">
        <v>55</v>
      </c>
      <c r="W166" s="12">
        <v>70</v>
      </c>
      <c r="X166" s="12">
        <v>47.73</v>
      </c>
      <c r="Y166" s="26"/>
      <c r="Z166" s="12" t="s">
        <v>96</v>
      </c>
      <c r="AA166" s="12">
        <f>YEAR(Tabela1[[#This Row],[Data_Publicacao_Parecer]])</f>
        <v>2018</v>
      </c>
      <c r="AB166" s="12">
        <f>MONTH(Tabela1[[#This Row],[Data_Publicacao_Parecer]])</f>
        <v>12</v>
      </c>
      <c r="AC166" s="12">
        <f>DAY(Tabela1[[#This Row],[Data_Publicacao_Parecer]])</f>
        <v>13</v>
      </c>
      <c r="AF166" s="12">
        <v>-28.931197000000001</v>
      </c>
      <c r="AG166" s="12">
        <v>-51.551614000000001</v>
      </c>
    </row>
    <row r="167" spans="1:33" x14ac:dyDescent="0.25">
      <c r="A167" s="12" t="s">
        <v>1290</v>
      </c>
      <c r="B167" s="12" t="s">
        <v>1291</v>
      </c>
      <c r="F167" s="12">
        <f>_xlfn.NUMBERVALUE(_xlfn.TEXTBEFORE(Tabela1[[#This Row],[Processo]], "/", 1), ",", ".") + 2000</f>
        <v>2017</v>
      </c>
      <c r="G167" s="12" t="s">
        <v>37</v>
      </c>
      <c r="H167" s="12" t="s">
        <v>154</v>
      </c>
      <c r="I167" s="13">
        <v>43447</v>
      </c>
      <c r="J167" s="14">
        <v>71081624.782000005</v>
      </c>
      <c r="M167" s="14">
        <v>43337709.614298537</v>
      </c>
      <c r="P167" s="12">
        <v>80</v>
      </c>
      <c r="Q167" s="12">
        <v>0</v>
      </c>
      <c r="R167" s="12">
        <v>155</v>
      </c>
      <c r="S167" s="12">
        <v>42</v>
      </c>
      <c r="T167" s="16" t="s">
        <v>218</v>
      </c>
      <c r="U167" s="12" t="s">
        <v>1259</v>
      </c>
      <c r="V167" s="12" t="s">
        <v>846</v>
      </c>
      <c r="W167" s="12">
        <v>65</v>
      </c>
      <c r="X167" s="12">
        <v>64.099999999999994</v>
      </c>
      <c r="Y167" s="26"/>
      <c r="Z167" s="12" t="s">
        <v>96</v>
      </c>
      <c r="AA167" s="12">
        <f>YEAR(Tabela1[[#This Row],[Data_Publicacao_Parecer]])</f>
        <v>2018</v>
      </c>
      <c r="AB167" s="12">
        <f>MONTH(Tabela1[[#This Row],[Data_Publicacao_Parecer]])</f>
        <v>12</v>
      </c>
      <c r="AC167" s="12">
        <f>DAY(Tabela1[[#This Row],[Data_Publicacao_Parecer]])</f>
        <v>13</v>
      </c>
      <c r="AF167" s="12">
        <v>-30.032988</v>
      </c>
      <c r="AG167" s="12">
        <v>-52.892755999999999</v>
      </c>
    </row>
    <row r="168" spans="1:33" x14ac:dyDescent="0.25">
      <c r="A168" s="12" t="s">
        <v>1416</v>
      </c>
      <c r="B168" s="12" t="s">
        <v>1417</v>
      </c>
      <c r="F168" s="12">
        <f>_xlfn.NUMBERVALUE(_xlfn.TEXTBEFORE(Tabela1[[#This Row],[Processo]], "/", 1), ",", ".") + 2000</f>
        <v>2017</v>
      </c>
      <c r="G168" s="12" t="s">
        <v>37</v>
      </c>
      <c r="H168" s="12" t="s">
        <v>128</v>
      </c>
      <c r="I168" s="13">
        <v>43447</v>
      </c>
      <c r="J168" s="14">
        <v>2383791.6746</v>
      </c>
      <c r="M168" s="14">
        <v>914911.77446442912</v>
      </c>
      <c r="P168" s="12">
        <v>2</v>
      </c>
      <c r="Q168" s="12">
        <v>115</v>
      </c>
      <c r="R168" s="12">
        <v>244</v>
      </c>
      <c r="S168" s="12">
        <v>47</v>
      </c>
      <c r="T168" s="16" t="s">
        <v>218</v>
      </c>
      <c r="U168" s="12" t="s">
        <v>1418</v>
      </c>
      <c r="V168" s="12" t="s">
        <v>42</v>
      </c>
      <c r="W168" s="12">
        <v>80</v>
      </c>
      <c r="X168" s="12">
        <v>59.9</v>
      </c>
      <c r="Y168" s="26"/>
      <c r="Z168" s="12" t="s">
        <v>96</v>
      </c>
      <c r="AA168" s="12">
        <f>YEAR(Tabela1[[#This Row],[Data_Publicacao_Parecer]])</f>
        <v>2018</v>
      </c>
      <c r="AB168" s="12">
        <f>MONTH(Tabela1[[#This Row],[Data_Publicacao_Parecer]])</f>
        <v>12</v>
      </c>
      <c r="AC168" s="12">
        <f>DAY(Tabela1[[#This Row],[Data_Publicacao_Parecer]])</f>
        <v>13</v>
      </c>
      <c r="AF168" s="12">
        <v>-28.535852999999999</v>
      </c>
      <c r="AG168" s="12">
        <v>-52.148648000000001</v>
      </c>
    </row>
    <row r="169" spans="1:33" x14ac:dyDescent="0.25">
      <c r="A169" s="12" t="s">
        <v>1419</v>
      </c>
      <c r="B169" s="12" t="s">
        <v>1420</v>
      </c>
      <c r="C169" s="12" t="s">
        <v>75</v>
      </c>
      <c r="F169" s="12">
        <f>_xlfn.NUMBERVALUE(_xlfn.TEXTBEFORE(Tabela1[[#This Row],[Processo]], "/", 1), ",", ".") + 2000</f>
        <v>2017</v>
      </c>
      <c r="G169" s="12" t="s">
        <v>37</v>
      </c>
      <c r="H169" s="12" t="s">
        <v>752</v>
      </c>
      <c r="I169" s="13">
        <v>43447</v>
      </c>
      <c r="J169" s="14">
        <v>2412548.25</v>
      </c>
      <c r="M169" s="14">
        <v>1690739.2124000001</v>
      </c>
      <c r="P169" s="12">
        <v>10</v>
      </c>
      <c r="Q169" s="12">
        <v>131</v>
      </c>
      <c r="R169" s="12">
        <v>235</v>
      </c>
      <c r="S169" s="12">
        <v>192</v>
      </c>
      <c r="T169" s="16" t="s">
        <v>562</v>
      </c>
      <c r="U169" s="12" t="s">
        <v>1196</v>
      </c>
      <c r="V169" s="12" t="s">
        <v>321</v>
      </c>
      <c r="W169" s="12">
        <v>55</v>
      </c>
      <c r="X169" s="12">
        <v>41.6</v>
      </c>
      <c r="Y169" s="26"/>
      <c r="Z169" s="12" t="s">
        <v>43</v>
      </c>
      <c r="AA169" s="12">
        <f>YEAR(Tabela1[[#This Row],[Data_Publicacao_Parecer]])</f>
        <v>2018</v>
      </c>
      <c r="AB169" s="12">
        <f>MONTH(Tabela1[[#This Row],[Data_Publicacao_Parecer]])</f>
        <v>12</v>
      </c>
      <c r="AC169" s="12">
        <f>DAY(Tabela1[[#This Row],[Data_Publicacao_Parecer]])</f>
        <v>13</v>
      </c>
      <c r="AF169" s="12">
        <v>-28.507867999999998</v>
      </c>
      <c r="AG169" s="12">
        <v>-50.941791000000002</v>
      </c>
    </row>
    <row r="170" spans="1:33" x14ac:dyDescent="0.25">
      <c r="A170" s="12" t="s">
        <v>1454</v>
      </c>
      <c r="B170" s="12" t="s">
        <v>1455</v>
      </c>
      <c r="F170" s="12">
        <f>_xlfn.NUMBERVALUE(_xlfn.TEXTBEFORE(Tabela1[[#This Row],[Processo]], "/", 1), ",", ".") + 2000</f>
        <v>2017</v>
      </c>
      <c r="G170" s="12" t="s">
        <v>37</v>
      </c>
      <c r="H170" s="17" t="s">
        <v>83</v>
      </c>
      <c r="I170" s="13">
        <v>43447</v>
      </c>
      <c r="J170" s="14">
        <v>1529061.5297999999</v>
      </c>
      <c r="M170" s="14">
        <v>1372697.06</v>
      </c>
      <c r="P170" s="12">
        <v>5</v>
      </c>
      <c r="Q170" s="12">
        <v>69</v>
      </c>
      <c r="R170" s="12">
        <v>81</v>
      </c>
      <c r="S170" s="12">
        <v>7</v>
      </c>
      <c r="T170" s="16" t="s">
        <v>218</v>
      </c>
      <c r="U170" s="12" t="s">
        <v>41</v>
      </c>
      <c r="V170" s="12" t="s">
        <v>42</v>
      </c>
      <c r="W170" s="12">
        <v>70</v>
      </c>
      <c r="X170" s="12">
        <v>52.1</v>
      </c>
      <c r="Y170" s="26"/>
      <c r="Z170" s="12" t="s">
        <v>96</v>
      </c>
      <c r="AA170" s="12">
        <f>YEAR(Tabela1[[#This Row],[Data_Publicacao_Parecer]])</f>
        <v>2018</v>
      </c>
      <c r="AB170" s="12">
        <f>MONTH(Tabela1[[#This Row],[Data_Publicacao_Parecer]])</f>
        <v>12</v>
      </c>
      <c r="AC170" s="12">
        <f>DAY(Tabela1[[#This Row],[Data_Publicacao_Parecer]])</f>
        <v>13</v>
      </c>
      <c r="AF170" s="12">
        <v>-28.449753999999999</v>
      </c>
      <c r="AG170" s="12">
        <v>-52.198625</v>
      </c>
    </row>
    <row r="171" spans="1:33" x14ac:dyDescent="0.25">
      <c r="A171" s="12" t="s">
        <v>1475</v>
      </c>
      <c r="B171" s="12" t="s">
        <v>1476</v>
      </c>
      <c r="C171" s="12" t="s">
        <v>75</v>
      </c>
      <c r="F171" s="12">
        <f>_xlfn.NUMBERVALUE(_xlfn.TEXTBEFORE(Tabela1[[#This Row],[Processo]], "/", 1), ",", ".") + 2000</f>
        <v>2017</v>
      </c>
      <c r="G171" s="12" t="s">
        <v>37</v>
      </c>
      <c r="H171" s="17" t="s">
        <v>58</v>
      </c>
      <c r="I171" s="13">
        <v>43447</v>
      </c>
      <c r="J171" s="14">
        <v>13579754.2916</v>
      </c>
      <c r="M171" s="14">
        <v>13579754.2916</v>
      </c>
      <c r="P171" s="12">
        <v>1</v>
      </c>
      <c r="Q171" s="12">
        <v>82</v>
      </c>
      <c r="R171" s="12">
        <v>96</v>
      </c>
      <c r="S171" s="12">
        <v>113</v>
      </c>
      <c r="T171" s="16" t="s">
        <v>1477</v>
      </c>
      <c r="U171" s="12" t="s">
        <v>135</v>
      </c>
      <c r="V171" s="12" t="s">
        <v>55</v>
      </c>
      <c r="W171" s="12">
        <v>85</v>
      </c>
      <c r="X171" s="12">
        <v>49.9</v>
      </c>
      <c r="Y171" s="26"/>
      <c r="Z171" s="12" t="s">
        <v>43</v>
      </c>
      <c r="AA171" s="12">
        <f>YEAR(Tabela1[[#This Row],[Data_Publicacao_Parecer]])</f>
        <v>2018</v>
      </c>
      <c r="AB171" s="12">
        <f>MONTH(Tabela1[[#This Row],[Data_Publicacao_Parecer]])</f>
        <v>12</v>
      </c>
      <c r="AC171" s="12">
        <f>DAY(Tabela1[[#This Row],[Data_Publicacao_Parecer]])</f>
        <v>13</v>
      </c>
      <c r="AF171" s="12">
        <v>-29.026147000000002</v>
      </c>
      <c r="AG171" s="12">
        <v>-51.187457000000002</v>
      </c>
    </row>
    <row r="172" spans="1:33" x14ac:dyDescent="0.25">
      <c r="A172" s="12" t="s">
        <v>1495</v>
      </c>
      <c r="B172" s="12" t="s">
        <v>1497</v>
      </c>
      <c r="C172" s="12" t="s">
        <v>78</v>
      </c>
      <c r="F172" s="12">
        <f>_xlfn.NUMBERVALUE(_xlfn.TEXTBEFORE(Tabela1[[#This Row],[Processo]], "/", 1), ",", ".") + 2000</f>
        <v>2017</v>
      </c>
      <c r="G172" s="12" t="s">
        <v>37</v>
      </c>
      <c r="H172" s="17" t="s">
        <v>275</v>
      </c>
      <c r="I172" s="13">
        <v>43447</v>
      </c>
      <c r="J172" s="14">
        <v>3762609.5751999998</v>
      </c>
      <c r="M172" s="14">
        <v>3411970.4948</v>
      </c>
      <c r="P172" s="12">
        <v>60</v>
      </c>
      <c r="Q172" s="12">
        <v>702</v>
      </c>
      <c r="R172" s="12">
        <v>741</v>
      </c>
      <c r="S172" s="12">
        <v>0</v>
      </c>
      <c r="T172" s="16" t="s">
        <v>1248</v>
      </c>
      <c r="U172" s="12" t="s">
        <v>201</v>
      </c>
      <c r="V172" s="12" t="s">
        <v>202</v>
      </c>
      <c r="W172" s="12">
        <v>60</v>
      </c>
      <c r="X172" s="12">
        <v>53.2</v>
      </c>
      <c r="Y172" s="26"/>
      <c r="Z172" s="12" t="s">
        <v>96</v>
      </c>
      <c r="AA172" s="12">
        <f>YEAR(Tabela1[[#This Row],[Data_Publicacao_Parecer]])</f>
        <v>2018</v>
      </c>
      <c r="AB172" s="12">
        <f>MONTH(Tabela1[[#This Row],[Data_Publicacao_Parecer]])</f>
        <v>12</v>
      </c>
      <c r="AC172" s="12">
        <f>DAY(Tabela1[[#This Row],[Data_Publicacao_Parecer]])</f>
        <v>13</v>
      </c>
      <c r="AF172" s="12">
        <v>-29.517548999999999</v>
      </c>
      <c r="AG172" s="12">
        <v>-51.179797999999998</v>
      </c>
    </row>
    <row r="173" spans="1:33" x14ac:dyDescent="0.25">
      <c r="A173" s="12" t="s">
        <v>1630</v>
      </c>
      <c r="B173" s="12" t="s">
        <v>1631</v>
      </c>
      <c r="F173" s="12">
        <f>_xlfn.NUMBERVALUE(_xlfn.TEXTBEFORE(Tabela1[[#This Row],[Processo]], "/", 1), ",", ".") + 2000</f>
        <v>2017</v>
      </c>
      <c r="G173" s="12" t="s">
        <v>65</v>
      </c>
      <c r="H173" s="12" t="s">
        <v>128</v>
      </c>
      <c r="I173" s="13">
        <v>43447</v>
      </c>
      <c r="J173" s="14">
        <v>3240630.4602000001</v>
      </c>
      <c r="M173" s="14">
        <v>1020402.194</v>
      </c>
      <c r="P173" s="12">
        <v>9</v>
      </c>
      <c r="Q173" s="12">
        <v>42</v>
      </c>
      <c r="R173" s="12">
        <v>128</v>
      </c>
      <c r="S173" s="12">
        <v>67</v>
      </c>
      <c r="T173" s="16" t="s">
        <v>218</v>
      </c>
      <c r="U173" s="12" t="s">
        <v>1632</v>
      </c>
      <c r="V173" s="12" t="s">
        <v>55</v>
      </c>
      <c r="W173" s="12">
        <v>80</v>
      </c>
      <c r="X173" s="12">
        <v>45.5</v>
      </c>
      <c r="Y173" s="26"/>
      <c r="Z173" s="12" t="s">
        <v>96</v>
      </c>
      <c r="AA173" s="12">
        <f>YEAR(Tabela1[[#This Row],[Data_Publicacao_Parecer]])</f>
        <v>2018</v>
      </c>
      <c r="AB173" s="12">
        <f>MONTH(Tabela1[[#This Row],[Data_Publicacao_Parecer]])</f>
        <v>12</v>
      </c>
      <c r="AC173" s="12">
        <f>DAY(Tabela1[[#This Row],[Data_Publicacao_Parecer]])</f>
        <v>13</v>
      </c>
      <c r="AF173" s="12">
        <v>-28.988173</v>
      </c>
      <c r="AG173" s="12">
        <v>-51.409511000000002</v>
      </c>
    </row>
    <row r="174" spans="1:33" x14ac:dyDescent="0.25">
      <c r="A174" s="12" t="s">
        <v>1635</v>
      </c>
      <c r="B174" s="12" t="s">
        <v>1636</v>
      </c>
      <c r="F174" s="12">
        <f>_xlfn.NUMBERVALUE(_xlfn.TEXTBEFORE(Tabela1[[#This Row],[Processo]], "/", 1), ",", ".") + 2000</f>
        <v>2016</v>
      </c>
      <c r="G174" s="12" t="s">
        <v>37</v>
      </c>
      <c r="H174" s="12" t="s">
        <v>53</v>
      </c>
      <c r="I174" s="13">
        <v>43447</v>
      </c>
      <c r="J174" s="14">
        <v>20681631.061227679</v>
      </c>
      <c r="M174" s="14">
        <v>16869602.361313209</v>
      </c>
      <c r="P174" s="12">
        <v>138</v>
      </c>
      <c r="Q174" s="12">
        <v>0</v>
      </c>
      <c r="R174" s="12">
        <v>51</v>
      </c>
      <c r="S174" s="12">
        <v>0</v>
      </c>
      <c r="T174" s="16" t="s">
        <v>316</v>
      </c>
      <c r="U174" s="12" t="s">
        <v>397</v>
      </c>
      <c r="V174" s="12" t="s">
        <v>398</v>
      </c>
      <c r="W174" s="12">
        <v>70</v>
      </c>
      <c r="X174" s="12">
        <v>66.099999999999994</v>
      </c>
      <c r="Y174" s="26"/>
      <c r="Z174" s="12" t="s">
        <v>96</v>
      </c>
      <c r="AA174" s="12">
        <f>YEAR(Tabela1[[#This Row],[Data_Publicacao_Parecer]])</f>
        <v>2018</v>
      </c>
      <c r="AB174" s="12">
        <f>MONTH(Tabela1[[#This Row],[Data_Publicacao_Parecer]])</f>
        <v>12</v>
      </c>
      <c r="AC174" s="12">
        <f>DAY(Tabela1[[#This Row],[Data_Publicacao_Parecer]])</f>
        <v>13</v>
      </c>
      <c r="AF174" s="12">
        <v>-29.131050999999999</v>
      </c>
      <c r="AG174" s="12">
        <v>-56.551478000000003</v>
      </c>
    </row>
    <row r="175" spans="1:33" x14ac:dyDescent="0.25">
      <c r="A175" s="12" t="s">
        <v>1657</v>
      </c>
      <c r="B175" s="12" t="s">
        <v>1660</v>
      </c>
      <c r="C175" s="12" t="s">
        <v>78</v>
      </c>
      <c r="F175" s="12">
        <f>_xlfn.NUMBERVALUE(_xlfn.TEXTBEFORE(Tabela1[[#This Row],[Processo]], "/", 1), ",", ".") + 2000</f>
        <v>2017</v>
      </c>
      <c r="G175" s="12" t="s">
        <v>82</v>
      </c>
      <c r="H175" s="12" t="s">
        <v>105</v>
      </c>
      <c r="I175" s="13">
        <v>43447</v>
      </c>
      <c r="J175" s="14">
        <v>359788382.85460001</v>
      </c>
      <c r="M175" s="14">
        <v>103340349.3864</v>
      </c>
      <c r="P175" s="12">
        <v>25</v>
      </c>
      <c r="Q175" s="12">
        <v>210</v>
      </c>
      <c r="R175" s="12">
        <v>239</v>
      </c>
      <c r="S175" s="12">
        <v>0</v>
      </c>
      <c r="T175" s="16" t="s">
        <v>188</v>
      </c>
      <c r="U175" s="12" t="s">
        <v>1375</v>
      </c>
      <c r="V175" s="12" t="s">
        <v>156</v>
      </c>
      <c r="W175" s="12">
        <v>70</v>
      </c>
      <c r="X175" s="12">
        <v>30</v>
      </c>
      <c r="Y175" s="26"/>
      <c r="Z175" s="12" t="s">
        <v>43</v>
      </c>
      <c r="AA175" s="12">
        <f>YEAR(Tabela1[[#This Row],[Data_Publicacao_Parecer]])</f>
        <v>2018</v>
      </c>
      <c r="AB175" s="12">
        <f>MONTH(Tabela1[[#This Row],[Data_Publicacao_Parecer]])</f>
        <v>12</v>
      </c>
      <c r="AC175" s="12">
        <f>DAY(Tabela1[[#This Row],[Data_Publicacao_Parecer]])</f>
        <v>13</v>
      </c>
      <c r="AF175" s="12">
        <v>-29.929129</v>
      </c>
      <c r="AG175" s="12">
        <v>-51.707470999999998</v>
      </c>
    </row>
    <row r="176" spans="1:33" x14ac:dyDescent="0.25">
      <c r="A176" s="12" t="s">
        <v>1733</v>
      </c>
      <c r="B176" s="12" t="s">
        <v>1734</v>
      </c>
      <c r="F176" s="12">
        <f>_xlfn.NUMBERVALUE(_xlfn.TEXTBEFORE(Tabela1[[#This Row],[Processo]], "/", 1), ",", ".") + 2000</f>
        <v>2017</v>
      </c>
      <c r="G176" s="12" t="s">
        <v>37</v>
      </c>
      <c r="H176" s="12" t="s">
        <v>916</v>
      </c>
      <c r="I176" s="13">
        <v>43447</v>
      </c>
      <c r="J176" s="14">
        <v>46557760.752999999</v>
      </c>
      <c r="M176" s="14">
        <v>32766975.938200001</v>
      </c>
      <c r="P176" s="12">
        <v>110</v>
      </c>
      <c r="Q176" s="12">
        <v>0</v>
      </c>
      <c r="R176" s="12">
        <v>125</v>
      </c>
      <c r="S176" s="12">
        <v>122</v>
      </c>
      <c r="T176" s="25" t="s">
        <v>218</v>
      </c>
      <c r="U176" s="12" t="s">
        <v>232</v>
      </c>
      <c r="V176" s="12" t="s">
        <v>156</v>
      </c>
      <c r="W176" s="12">
        <v>90</v>
      </c>
      <c r="X176" s="12">
        <v>42.2</v>
      </c>
      <c r="Y176" s="26"/>
      <c r="Z176" s="17" t="s">
        <v>96</v>
      </c>
      <c r="AA176" s="12">
        <f>YEAR(Tabela1[[#This Row],[Data_Publicacao_Parecer]])</f>
        <v>2018</v>
      </c>
      <c r="AB176" s="12">
        <f>MONTH(Tabela1[[#This Row],[Data_Publicacao_Parecer]])</f>
        <v>12</v>
      </c>
      <c r="AC176" s="12">
        <f>DAY(Tabela1[[#This Row],[Data_Publicacao_Parecer]])</f>
        <v>13</v>
      </c>
      <c r="AF176" s="12">
        <v>-29.941319</v>
      </c>
      <c r="AG176" s="12">
        <v>-50.986891</v>
      </c>
    </row>
    <row r="177" spans="1:33" x14ac:dyDescent="0.25">
      <c r="A177" s="12" t="s">
        <v>273</v>
      </c>
      <c r="B177" s="12" t="s">
        <v>274</v>
      </c>
      <c r="F177" s="12">
        <f>_xlfn.NUMBERVALUE(_xlfn.TEXTBEFORE(Tabela1[[#This Row],[Processo]], "/", 1), ",", ".") + 2000</f>
        <v>2018</v>
      </c>
      <c r="G177" s="12" t="s">
        <v>37</v>
      </c>
      <c r="H177" s="12" t="s">
        <v>275</v>
      </c>
      <c r="I177" s="13">
        <v>43453</v>
      </c>
      <c r="J177" s="14">
        <v>4377480.7482000003</v>
      </c>
      <c r="M177" s="14">
        <v>4584852.1529999999</v>
      </c>
      <c r="P177" s="12">
        <v>50</v>
      </c>
      <c r="Q177" s="12">
        <v>235</v>
      </c>
      <c r="R177" s="12">
        <v>279</v>
      </c>
      <c r="S177" s="12">
        <v>49</v>
      </c>
      <c r="T177" s="16" t="s">
        <v>242</v>
      </c>
      <c r="U177" s="12" t="s">
        <v>139</v>
      </c>
      <c r="V177" s="12" t="s">
        <v>118</v>
      </c>
      <c r="W177" s="12">
        <v>50</v>
      </c>
      <c r="X177" s="12">
        <v>41.6</v>
      </c>
      <c r="Y177" s="26"/>
      <c r="Z177" s="12" t="s">
        <v>43</v>
      </c>
      <c r="AA177" s="12">
        <f>YEAR(Tabela1[[#This Row],[Data_Publicacao_Parecer]])</f>
        <v>2018</v>
      </c>
      <c r="AB177" s="12">
        <f>MONTH(Tabela1[[#This Row],[Data_Publicacao_Parecer]])</f>
        <v>12</v>
      </c>
      <c r="AC177" s="12">
        <f>DAY(Tabela1[[#This Row],[Data_Publicacao_Parecer]])</f>
        <v>19</v>
      </c>
      <c r="AF177" s="12">
        <v>-29.687548</v>
      </c>
      <c r="AG177" s="12">
        <v>-51.132828000000003</v>
      </c>
    </row>
    <row r="178" spans="1:33" x14ac:dyDescent="0.25">
      <c r="A178" s="12" t="s">
        <v>408</v>
      </c>
      <c r="B178" s="12" t="s">
        <v>409</v>
      </c>
      <c r="C178" s="12" t="s">
        <v>75</v>
      </c>
      <c r="F178" s="12">
        <f>_xlfn.NUMBERVALUE(_xlfn.TEXTBEFORE(Tabela1[[#This Row],[Processo]], "/", 1), ",", ".") + 2000</f>
        <v>2017</v>
      </c>
      <c r="G178" s="12" t="s">
        <v>82</v>
      </c>
      <c r="H178" s="12" t="s">
        <v>128</v>
      </c>
      <c r="I178" s="13">
        <v>43453</v>
      </c>
      <c r="J178" s="14">
        <v>18964484.168000001</v>
      </c>
      <c r="M178" s="14">
        <v>17415847.102589089</v>
      </c>
      <c r="P178" s="12">
        <v>7</v>
      </c>
      <c r="Q178" s="12">
        <v>1095</v>
      </c>
      <c r="R178" s="12">
        <v>1358</v>
      </c>
      <c r="S178" s="12">
        <v>229</v>
      </c>
      <c r="T178" s="16" t="s">
        <v>410</v>
      </c>
      <c r="U178" s="12" t="s">
        <v>109</v>
      </c>
      <c r="V178" s="12" t="s">
        <v>55</v>
      </c>
      <c r="W178" s="12">
        <v>65</v>
      </c>
      <c r="X178" s="12">
        <v>32.5</v>
      </c>
      <c r="Y178" s="26"/>
      <c r="Z178" s="12" t="s">
        <v>96</v>
      </c>
      <c r="AA178" s="12">
        <f>YEAR(Tabela1[[#This Row],[Data_Publicacao_Parecer]])</f>
        <v>2018</v>
      </c>
      <c r="AB178" s="12">
        <f>MONTH(Tabela1[[#This Row],[Data_Publicacao_Parecer]])</f>
        <v>12</v>
      </c>
      <c r="AC178" s="12">
        <f>DAY(Tabela1[[#This Row],[Data_Publicacao_Parecer]])</f>
        <v>19</v>
      </c>
      <c r="AF178" s="12">
        <v>-29.162904999999999</v>
      </c>
      <c r="AG178" s="12">
        <v>-51.179161000000001</v>
      </c>
    </row>
    <row r="179" spans="1:33" x14ac:dyDescent="0.25">
      <c r="A179" s="12" t="s">
        <v>719</v>
      </c>
      <c r="B179" s="12" t="s">
        <v>720</v>
      </c>
      <c r="F179" s="12">
        <f>_xlfn.NUMBERVALUE(_xlfn.TEXTBEFORE(Tabela1[[#This Row],[Processo]], "/", 1), ",", ".") + 2000</f>
        <v>2017</v>
      </c>
      <c r="G179" s="12" t="s">
        <v>82</v>
      </c>
      <c r="H179" s="12" t="s">
        <v>128</v>
      </c>
      <c r="I179" s="13">
        <v>43453</v>
      </c>
      <c r="J179" s="14">
        <v>26466775.497400001</v>
      </c>
      <c r="M179" s="14">
        <v>9578366.2646378968</v>
      </c>
      <c r="P179" s="12">
        <v>3</v>
      </c>
      <c r="Q179" s="12">
        <v>2418</v>
      </c>
      <c r="R179" s="12">
        <v>2575</v>
      </c>
      <c r="S179" s="12">
        <v>0</v>
      </c>
      <c r="T179" s="16" t="s">
        <v>218</v>
      </c>
      <c r="U179" s="12" t="s">
        <v>109</v>
      </c>
      <c r="V179" s="12" t="s">
        <v>55</v>
      </c>
      <c r="W179" s="12">
        <v>70</v>
      </c>
      <c r="X179" s="12">
        <v>10</v>
      </c>
      <c r="Y179" s="26"/>
      <c r="Z179" s="12" t="s">
        <v>96</v>
      </c>
      <c r="AA179" s="12">
        <f>YEAR(Tabela1[[#This Row],[Data_Publicacao_Parecer]])</f>
        <v>2018</v>
      </c>
      <c r="AB179" s="12">
        <f>MONTH(Tabela1[[#This Row],[Data_Publicacao_Parecer]])</f>
        <v>12</v>
      </c>
      <c r="AC179" s="12">
        <f>DAY(Tabela1[[#This Row],[Data_Publicacao_Parecer]])</f>
        <v>19</v>
      </c>
      <c r="AF179" s="12">
        <v>-29.162904999999999</v>
      </c>
      <c r="AG179" s="12">
        <v>-51.179161000000001</v>
      </c>
    </row>
    <row r="180" spans="1:33" x14ac:dyDescent="0.25">
      <c r="A180" s="12" t="s">
        <v>723</v>
      </c>
      <c r="B180" s="12" t="s">
        <v>724</v>
      </c>
      <c r="F180" s="12">
        <f>_xlfn.NUMBERVALUE(_xlfn.TEXTBEFORE(Tabela1[[#This Row],[Processo]], "/", 1), ",", ".") + 2000</f>
        <v>2017</v>
      </c>
      <c r="G180" s="12" t="s">
        <v>37</v>
      </c>
      <c r="H180" s="12" t="s">
        <v>128</v>
      </c>
      <c r="I180" s="13">
        <v>43453</v>
      </c>
      <c r="J180" s="14">
        <v>13032785.4594</v>
      </c>
      <c r="M180" s="14">
        <v>4876140.6655632406</v>
      </c>
      <c r="P180" s="12">
        <v>3</v>
      </c>
      <c r="Q180" s="12">
        <v>419</v>
      </c>
      <c r="R180" s="12">
        <v>424</v>
      </c>
      <c r="S180" s="12">
        <v>0</v>
      </c>
      <c r="T180" s="16" t="s">
        <v>218</v>
      </c>
      <c r="U180" s="12" t="s">
        <v>299</v>
      </c>
      <c r="V180" s="12" t="s">
        <v>118</v>
      </c>
      <c r="W180" s="12">
        <v>55</v>
      </c>
      <c r="X180" s="12">
        <v>42.8</v>
      </c>
      <c r="Y180" s="26"/>
      <c r="Z180" s="12" t="s">
        <v>96</v>
      </c>
      <c r="AA180" s="12">
        <f>YEAR(Tabela1[[#This Row],[Data_Publicacao_Parecer]])</f>
        <v>2018</v>
      </c>
      <c r="AB180" s="12">
        <f>MONTH(Tabela1[[#This Row],[Data_Publicacao_Parecer]])</f>
        <v>12</v>
      </c>
      <c r="AC180" s="12">
        <f>DAY(Tabela1[[#This Row],[Data_Publicacao_Parecer]])</f>
        <v>19</v>
      </c>
      <c r="AF180" s="12">
        <v>-29.754494000000001</v>
      </c>
      <c r="AG180" s="12">
        <v>-51.149773000000003</v>
      </c>
    </row>
    <row r="181" spans="1:33" x14ac:dyDescent="0.25">
      <c r="A181" s="12" t="s">
        <v>927</v>
      </c>
      <c r="B181" s="12" t="s">
        <v>928</v>
      </c>
      <c r="F181" s="12">
        <f>_xlfn.NUMBERVALUE(_xlfn.TEXTBEFORE(Tabela1[[#This Row],[Processo]], "/", 1), ",", ".") + 2000</f>
        <v>2017</v>
      </c>
      <c r="G181" s="12" t="s">
        <v>37</v>
      </c>
      <c r="H181" s="12" t="s">
        <v>128</v>
      </c>
      <c r="I181" s="13">
        <v>43453</v>
      </c>
      <c r="J181" s="14">
        <v>5282344.0712000001</v>
      </c>
      <c r="M181" s="14">
        <v>1409654.1025549499</v>
      </c>
      <c r="P181" s="12">
        <v>3</v>
      </c>
      <c r="Q181" s="12">
        <v>224</v>
      </c>
      <c r="R181" s="12">
        <v>453</v>
      </c>
      <c r="S181" s="12">
        <v>80</v>
      </c>
      <c r="T181" s="16" t="s">
        <v>218</v>
      </c>
      <c r="U181" s="12" t="s">
        <v>109</v>
      </c>
      <c r="V181" s="12" t="s">
        <v>55</v>
      </c>
      <c r="W181" s="12">
        <v>105</v>
      </c>
      <c r="X181" s="12">
        <v>44.5</v>
      </c>
      <c r="Y181" s="26"/>
      <c r="Z181" s="12" t="s">
        <v>96</v>
      </c>
      <c r="AA181" s="12">
        <f>YEAR(Tabela1[[#This Row],[Data_Publicacao_Parecer]])</f>
        <v>2018</v>
      </c>
      <c r="AB181" s="12">
        <f>MONTH(Tabela1[[#This Row],[Data_Publicacao_Parecer]])</f>
        <v>12</v>
      </c>
      <c r="AC181" s="12">
        <f>DAY(Tabela1[[#This Row],[Data_Publicacao_Parecer]])</f>
        <v>19</v>
      </c>
      <c r="AF181" s="12">
        <v>-29.162904999999999</v>
      </c>
      <c r="AG181" s="12">
        <v>-51.179161000000001</v>
      </c>
    </row>
    <row r="182" spans="1:33" x14ac:dyDescent="0.25">
      <c r="A182" s="12" t="s">
        <v>984</v>
      </c>
      <c r="B182" s="12" t="s">
        <v>991</v>
      </c>
      <c r="C182" s="19" t="s">
        <v>191</v>
      </c>
      <c r="F182" s="12">
        <f>_xlfn.NUMBERVALUE(_xlfn.TEXTBEFORE(Tabela1[[#This Row],[Processo]], "/", 1), ",", ".") + 2000</f>
        <v>2017</v>
      </c>
      <c r="G182" s="12" t="s">
        <v>37</v>
      </c>
      <c r="H182" s="12" t="s">
        <v>241</v>
      </c>
      <c r="I182" s="13">
        <v>43453</v>
      </c>
      <c r="J182" s="14">
        <v>7517304.7221999997</v>
      </c>
      <c r="M182" s="14">
        <v>6786820.5045643989</v>
      </c>
      <c r="P182" s="12">
        <v>10</v>
      </c>
      <c r="Q182" s="12">
        <v>122</v>
      </c>
      <c r="R182" s="12">
        <v>123</v>
      </c>
      <c r="S182" s="12">
        <v>0</v>
      </c>
      <c r="T182" s="16" t="s">
        <v>989</v>
      </c>
      <c r="U182" s="12" t="s">
        <v>987</v>
      </c>
      <c r="V182" s="12" t="s">
        <v>42</v>
      </c>
      <c r="W182" s="12">
        <v>70</v>
      </c>
      <c r="X182" s="12">
        <v>63.7</v>
      </c>
      <c r="Y182" s="26"/>
      <c r="Z182" s="12" t="s">
        <v>96</v>
      </c>
      <c r="AA182" s="12">
        <f>YEAR(Tabela1[[#This Row],[Data_Publicacao_Parecer]])</f>
        <v>2018</v>
      </c>
      <c r="AB182" s="12">
        <f>MONTH(Tabela1[[#This Row],[Data_Publicacao_Parecer]])</f>
        <v>12</v>
      </c>
      <c r="AC182" s="12">
        <f>DAY(Tabela1[[#This Row],[Data_Publicacao_Parecer]])</f>
        <v>19</v>
      </c>
      <c r="AF182" s="12">
        <v>-28.114941999999999</v>
      </c>
      <c r="AG182" s="12">
        <v>-52.914209</v>
      </c>
    </row>
    <row r="183" spans="1:33" x14ac:dyDescent="0.25">
      <c r="A183" s="12" t="s">
        <v>1107</v>
      </c>
      <c r="B183" s="12" t="s">
        <v>1108</v>
      </c>
      <c r="F183" s="12">
        <f>_xlfn.NUMBERVALUE(_xlfn.TEXTBEFORE(Tabela1[[#This Row],[Processo]], "/", 1), ",", ".") + 2000</f>
        <v>2017</v>
      </c>
      <c r="G183" s="12" t="s">
        <v>82</v>
      </c>
      <c r="H183" s="12" t="s">
        <v>128</v>
      </c>
      <c r="I183" s="13">
        <v>43453</v>
      </c>
      <c r="J183" s="14">
        <v>10395017.673599999</v>
      </c>
      <c r="M183" s="14">
        <v>6959671.3818001403</v>
      </c>
      <c r="P183" s="12">
        <v>3</v>
      </c>
      <c r="Q183" s="12">
        <v>613</v>
      </c>
      <c r="R183" s="12">
        <v>1305</v>
      </c>
      <c r="T183" s="16" t="s">
        <v>218</v>
      </c>
      <c r="U183" s="12" t="s">
        <v>109</v>
      </c>
      <c r="V183" s="12" t="s">
        <v>55</v>
      </c>
      <c r="W183" s="12">
        <v>105</v>
      </c>
      <c r="X183" s="12">
        <v>42.5</v>
      </c>
      <c r="Y183" s="26"/>
      <c r="Z183" s="12" t="s">
        <v>96</v>
      </c>
      <c r="AA183" s="12">
        <f>YEAR(Tabela1[[#This Row],[Data_Publicacao_Parecer]])</f>
        <v>2018</v>
      </c>
      <c r="AB183" s="12">
        <f>MONTH(Tabela1[[#This Row],[Data_Publicacao_Parecer]])</f>
        <v>12</v>
      </c>
      <c r="AC183" s="12">
        <f>DAY(Tabela1[[#This Row],[Data_Publicacao_Parecer]])</f>
        <v>19</v>
      </c>
      <c r="AF183" s="12">
        <v>-29.162904999999999</v>
      </c>
      <c r="AG183" s="12">
        <v>-51.179161000000001</v>
      </c>
    </row>
    <row r="184" spans="1:33" x14ac:dyDescent="0.25">
      <c r="A184" s="12" t="s">
        <v>1232</v>
      </c>
      <c r="B184" s="12" t="s">
        <v>1233</v>
      </c>
      <c r="F184" s="12">
        <f>_xlfn.NUMBERVALUE(_xlfn.TEXTBEFORE(Tabela1[[#This Row],[Processo]], "/", 1), ",", ".") + 2000</f>
        <v>2018</v>
      </c>
      <c r="G184" s="12" t="s">
        <v>37</v>
      </c>
      <c r="H184" s="12" t="s">
        <v>53</v>
      </c>
      <c r="I184" s="13">
        <v>43453</v>
      </c>
      <c r="J184" s="14">
        <v>3047833.3032</v>
      </c>
      <c r="M184" s="14">
        <v>2692150.9264000002</v>
      </c>
      <c r="P184" s="12">
        <v>10</v>
      </c>
      <c r="Q184" s="12">
        <v>20</v>
      </c>
      <c r="R184" s="12">
        <v>63</v>
      </c>
      <c r="S184" s="12">
        <v>44</v>
      </c>
      <c r="T184" s="16" t="s">
        <v>242</v>
      </c>
      <c r="U184" s="12" t="s">
        <v>1234</v>
      </c>
      <c r="V184" s="12" t="s">
        <v>244</v>
      </c>
      <c r="W184" s="12">
        <v>35</v>
      </c>
      <c r="X184" s="12">
        <v>61.4</v>
      </c>
      <c r="Y184" s="26"/>
      <c r="Z184" s="12" t="s">
        <v>43</v>
      </c>
      <c r="AA184" s="12">
        <f>YEAR(Tabela1[[#This Row],[Data_Publicacao_Parecer]])</f>
        <v>2018</v>
      </c>
      <c r="AB184" s="12">
        <f>MONTH(Tabela1[[#This Row],[Data_Publicacao_Parecer]])</f>
        <v>12</v>
      </c>
      <c r="AC184" s="12">
        <f>DAY(Tabela1[[#This Row],[Data_Publicacao_Parecer]])</f>
        <v>19</v>
      </c>
      <c r="AF184" s="12">
        <v>-29.988029999999998</v>
      </c>
      <c r="AG184" s="12">
        <v>-52.371130000000001</v>
      </c>
    </row>
    <row r="185" spans="1:33" x14ac:dyDescent="0.25">
      <c r="A185" s="12" t="s">
        <v>1377</v>
      </c>
      <c r="B185" s="12" t="s">
        <v>1378</v>
      </c>
      <c r="F185" s="12">
        <f>_xlfn.NUMBERVALUE(_xlfn.TEXTBEFORE(Tabela1[[#This Row],[Processo]], "/", 1), ",", ".") + 2000</f>
        <v>2017</v>
      </c>
      <c r="G185" s="12" t="s">
        <v>82</v>
      </c>
      <c r="H185" s="12" t="s">
        <v>752</v>
      </c>
      <c r="I185" s="13">
        <v>43453</v>
      </c>
      <c r="J185" s="14">
        <v>31805956.179097071</v>
      </c>
      <c r="M185" s="14">
        <v>17454523.57027242</v>
      </c>
      <c r="P185" s="12">
        <v>12</v>
      </c>
      <c r="Q185" s="12">
        <v>2870</v>
      </c>
      <c r="R185" s="12">
        <v>3713</v>
      </c>
      <c r="S185" s="12">
        <v>785</v>
      </c>
      <c r="T185" s="16" t="s">
        <v>218</v>
      </c>
      <c r="U185" s="12" t="s">
        <v>109</v>
      </c>
      <c r="V185" s="12" t="s">
        <v>55</v>
      </c>
      <c r="W185" s="12">
        <v>105</v>
      </c>
      <c r="X185" s="12">
        <v>44.5</v>
      </c>
      <c r="Y185" s="26"/>
      <c r="Z185" s="12" t="s">
        <v>96</v>
      </c>
      <c r="AA185" s="12">
        <f>YEAR(Tabela1[[#This Row],[Data_Publicacao_Parecer]])</f>
        <v>2018</v>
      </c>
      <c r="AB185" s="12">
        <f>MONTH(Tabela1[[#This Row],[Data_Publicacao_Parecer]])</f>
        <v>12</v>
      </c>
      <c r="AC185" s="12">
        <f>DAY(Tabela1[[#This Row],[Data_Publicacao_Parecer]])</f>
        <v>19</v>
      </c>
      <c r="AF185" s="12">
        <v>-29.162904999999999</v>
      </c>
      <c r="AG185" s="12">
        <v>-51.179161000000001</v>
      </c>
    </row>
    <row r="186" spans="1:33" x14ac:dyDescent="0.25">
      <c r="A186" s="12" t="s">
        <v>486</v>
      </c>
      <c r="B186" s="12" t="s">
        <v>487</v>
      </c>
      <c r="F186" s="12">
        <f>_xlfn.NUMBERVALUE(_xlfn.TEXTBEFORE(Tabela1[[#This Row],[Processo]], "/", 1), ",", ".") + 2000</f>
        <v>2018</v>
      </c>
      <c r="G186" s="12" t="s">
        <v>65</v>
      </c>
      <c r="H186" s="12" t="s">
        <v>38</v>
      </c>
      <c r="I186" s="13">
        <v>43614</v>
      </c>
      <c r="J186" s="14">
        <v>1905169.6621999999</v>
      </c>
      <c r="M186" s="14">
        <v>1332806.676309064</v>
      </c>
      <c r="P186" s="12">
        <v>7</v>
      </c>
      <c r="Q186" s="12">
        <v>3</v>
      </c>
      <c r="R186" s="12">
        <v>7</v>
      </c>
      <c r="S186" s="12">
        <v>0</v>
      </c>
      <c r="T186" s="16" t="s">
        <v>242</v>
      </c>
      <c r="U186" s="12" t="s">
        <v>219</v>
      </c>
      <c r="V186" s="12" t="s">
        <v>118</v>
      </c>
      <c r="W186" s="12">
        <v>80</v>
      </c>
      <c r="X186" s="12">
        <v>61.2</v>
      </c>
      <c r="Y186" s="26"/>
      <c r="Z186" s="12" t="s">
        <v>43</v>
      </c>
      <c r="AA186" s="12">
        <f>YEAR(Tabela1[[#This Row],[Data_Publicacao_Parecer]])</f>
        <v>2019</v>
      </c>
      <c r="AB186" s="12">
        <f>MONTH(Tabela1[[#This Row],[Data_Publicacao_Parecer]])</f>
        <v>5</v>
      </c>
      <c r="AC186" s="12">
        <f>DAY(Tabela1[[#This Row],[Data_Publicacao_Parecer]])</f>
        <v>29</v>
      </c>
      <c r="AF186" s="12">
        <v>-29.852474000000001</v>
      </c>
      <c r="AG186" s="12">
        <v>-51.283735999999998</v>
      </c>
    </row>
    <row r="187" spans="1:33" x14ac:dyDescent="0.25">
      <c r="A187" s="12" t="s">
        <v>512</v>
      </c>
      <c r="B187" s="12" t="s">
        <v>517</v>
      </c>
      <c r="C187" s="19" t="s">
        <v>191</v>
      </c>
      <c r="E187" s="12" t="s">
        <v>36</v>
      </c>
      <c r="F187" s="12">
        <f>_xlfn.NUMBERVALUE(_xlfn.TEXTBEFORE(Tabela1[[#This Row],[Processo]], "/", 1), ",", ".") + 2000</f>
        <v>2018</v>
      </c>
      <c r="G187" s="12" t="s">
        <v>82</v>
      </c>
      <c r="H187" s="12" t="s">
        <v>58</v>
      </c>
      <c r="I187" s="13">
        <v>43614</v>
      </c>
      <c r="J187" s="14">
        <v>43042615.198799998</v>
      </c>
      <c r="K187" s="15">
        <v>0.82369999999999999</v>
      </c>
      <c r="L187" s="14">
        <v>1312195.47</v>
      </c>
      <c r="M187" s="14">
        <v>37133749.834967397</v>
      </c>
      <c r="N187" s="14" t="s">
        <v>39</v>
      </c>
      <c r="O187" s="13">
        <v>44043</v>
      </c>
      <c r="P187" s="12">
        <v>12</v>
      </c>
      <c r="Q187" s="12">
        <v>459</v>
      </c>
      <c r="R187" s="12">
        <v>531</v>
      </c>
      <c r="S187" s="12">
        <v>0</v>
      </c>
      <c r="T187" s="16" t="s">
        <v>518</v>
      </c>
      <c r="U187" s="12" t="s">
        <v>61</v>
      </c>
      <c r="V187" s="12" t="s">
        <v>55</v>
      </c>
      <c r="W187" s="12">
        <v>80</v>
      </c>
      <c r="X187" s="12">
        <v>49.8</v>
      </c>
      <c r="Y187" s="26"/>
      <c r="Z187" s="12" t="s">
        <v>43</v>
      </c>
      <c r="AA187" s="12">
        <f>YEAR(Tabela1[[#This Row],[Data_Publicacao_Parecer]])</f>
        <v>2019</v>
      </c>
      <c r="AB187" s="12">
        <f>MONTH(Tabela1[[#This Row],[Data_Publicacao_Parecer]])</f>
        <v>5</v>
      </c>
      <c r="AC187" s="12">
        <f>DAY(Tabela1[[#This Row],[Data_Publicacao_Parecer]])</f>
        <v>29</v>
      </c>
      <c r="AF187" s="12">
        <v>-29.166212000000002</v>
      </c>
      <c r="AG187" s="12">
        <v>-51.516475999999997</v>
      </c>
    </row>
    <row r="188" spans="1:33" x14ac:dyDescent="0.25">
      <c r="A188" s="12" t="s">
        <v>544</v>
      </c>
      <c r="B188" s="12" t="s">
        <v>546</v>
      </c>
      <c r="C188" s="12" t="s">
        <v>78</v>
      </c>
      <c r="F188" s="12">
        <f>_xlfn.NUMBERVALUE(_xlfn.TEXTBEFORE(Tabela1[[#This Row],[Processo]], "/", 1), ",", ".") + 2000</f>
        <v>2018</v>
      </c>
      <c r="G188" s="12" t="s">
        <v>37</v>
      </c>
      <c r="H188" s="12" t="s">
        <v>48</v>
      </c>
      <c r="I188" s="13">
        <v>43614</v>
      </c>
      <c r="J188" s="14">
        <v>16354850.687000001</v>
      </c>
      <c r="M188" s="14">
        <v>17045682.727510501</v>
      </c>
      <c r="P188" s="12">
        <v>15</v>
      </c>
      <c r="Q188" s="12">
        <v>194</v>
      </c>
      <c r="R188" s="12">
        <v>407</v>
      </c>
      <c r="S188" s="12">
        <v>0</v>
      </c>
      <c r="T188" s="16" t="s">
        <v>278</v>
      </c>
      <c r="U188" s="12" t="s">
        <v>206</v>
      </c>
      <c r="V188" s="12" t="s">
        <v>156</v>
      </c>
      <c r="W188" s="12">
        <v>35</v>
      </c>
      <c r="X188" s="12">
        <v>49.7</v>
      </c>
      <c r="Y188" s="26"/>
      <c r="Z188" s="12" t="s">
        <v>43</v>
      </c>
      <c r="AA188" s="12">
        <f>YEAR(Tabela1[[#This Row],[Data_Publicacao_Parecer]])</f>
        <v>2019</v>
      </c>
      <c r="AB188" s="12">
        <f>MONTH(Tabela1[[#This Row],[Data_Publicacao_Parecer]])</f>
        <v>5</v>
      </c>
      <c r="AC188" s="12">
        <f>DAY(Tabela1[[#This Row],[Data_Publicacao_Parecer]])</f>
        <v>29</v>
      </c>
      <c r="AF188" s="12">
        <v>-29.826768000000001</v>
      </c>
      <c r="AG188" s="12">
        <v>-50.517488999999998</v>
      </c>
    </row>
    <row r="189" spans="1:33" x14ac:dyDescent="0.25">
      <c r="A189" s="12" t="s">
        <v>619</v>
      </c>
      <c r="B189" s="12" t="s">
        <v>622</v>
      </c>
      <c r="C189" s="12" t="s">
        <v>78</v>
      </c>
      <c r="F189" s="12">
        <f>_xlfn.NUMBERVALUE(_xlfn.TEXTBEFORE(Tabela1[[#This Row],[Processo]], "/", 1), ",", ".") + 2000</f>
        <v>2017</v>
      </c>
      <c r="G189" s="12" t="s">
        <v>65</v>
      </c>
      <c r="H189" s="12" t="s">
        <v>48</v>
      </c>
      <c r="I189" s="13">
        <v>43614</v>
      </c>
      <c r="J189" s="14">
        <v>3862693.5466</v>
      </c>
      <c r="M189" s="14">
        <v>3862693.5466</v>
      </c>
      <c r="P189" s="12">
        <v>5</v>
      </c>
      <c r="Q189" s="12">
        <v>25</v>
      </c>
      <c r="R189" s="12">
        <v>61</v>
      </c>
      <c r="S189" s="12">
        <v>49</v>
      </c>
      <c r="T189" s="16" t="s">
        <v>562</v>
      </c>
      <c r="U189" s="12" t="s">
        <v>621</v>
      </c>
      <c r="V189" s="12" t="s">
        <v>354</v>
      </c>
      <c r="W189" s="12">
        <v>35</v>
      </c>
      <c r="X189" s="12">
        <v>49.4</v>
      </c>
      <c r="Y189" s="26"/>
      <c r="Z189" s="12" t="s">
        <v>43</v>
      </c>
      <c r="AA189" s="12">
        <f>YEAR(Tabela1[[#This Row],[Data_Publicacao_Parecer]])</f>
        <v>2019</v>
      </c>
      <c r="AB189" s="12">
        <f>MONTH(Tabela1[[#This Row],[Data_Publicacao_Parecer]])</f>
        <v>5</v>
      </c>
      <c r="AC189" s="12">
        <f>DAY(Tabela1[[#This Row],[Data_Publicacao_Parecer]])</f>
        <v>29</v>
      </c>
      <c r="AF189" s="12">
        <v>-28.388048000000001</v>
      </c>
      <c r="AG189" s="12">
        <v>-53.919960000000003</v>
      </c>
    </row>
    <row r="190" spans="1:33" x14ac:dyDescent="0.25">
      <c r="A190" s="12" t="s">
        <v>670</v>
      </c>
      <c r="B190" s="12" t="s">
        <v>671</v>
      </c>
      <c r="F190" s="12">
        <f>_xlfn.NUMBERVALUE(_xlfn.TEXTBEFORE(Tabela1[[#This Row],[Processo]], "/", 1), ",", ".") + 2000</f>
        <v>2018</v>
      </c>
      <c r="G190" s="12" t="s">
        <v>37</v>
      </c>
      <c r="H190" s="12" t="s">
        <v>128</v>
      </c>
      <c r="I190" s="13">
        <v>43614</v>
      </c>
      <c r="J190" s="14">
        <v>5083712.2153999992</v>
      </c>
      <c r="M190" s="14">
        <v>4453444.7884523999</v>
      </c>
      <c r="P190" s="12">
        <v>2</v>
      </c>
      <c r="Q190" s="12">
        <v>27</v>
      </c>
      <c r="R190" s="12">
        <v>22</v>
      </c>
      <c r="S190" s="12">
        <v>0</v>
      </c>
      <c r="T190" s="16" t="s">
        <v>242</v>
      </c>
      <c r="U190" s="12" t="s">
        <v>299</v>
      </c>
      <c r="V190" s="12" t="s">
        <v>118</v>
      </c>
      <c r="W190" s="12">
        <v>80</v>
      </c>
      <c r="X190" s="12">
        <v>52.8</v>
      </c>
      <c r="Y190" s="26"/>
      <c r="Z190" s="12" t="s">
        <v>43</v>
      </c>
      <c r="AA190" s="12">
        <f>YEAR(Tabela1[[#This Row],[Data_Publicacao_Parecer]])</f>
        <v>2019</v>
      </c>
      <c r="AB190" s="12">
        <f>MONTH(Tabela1[[#This Row],[Data_Publicacao_Parecer]])</f>
        <v>5</v>
      </c>
      <c r="AC190" s="12">
        <f>DAY(Tabela1[[#This Row],[Data_Publicacao_Parecer]])</f>
        <v>29</v>
      </c>
      <c r="AF190" s="12">
        <v>-29.754494000000001</v>
      </c>
      <c r="AG190" s="12">
        <v>-51.149773000000003</v>
      </c>
    </row>
    <row r="191" spans="1:33" x14ac:dyDescent="0.25">
      <c r="A191" s="12" t="s">
        <v>686</v>
      </c>
      <c r="B191" s="12" t="s">
        <v>687</v>
      </c>
      <c r="F191" s="12">
        <f>_xlfn.NUMBERVALUE(_xlfn.TEXTBEFORE(Tabela1[[#This Row],[Processo]], "/", 1), ",", ".") + 2000</f>
        <v>2018</v>
      </c>
      <c r="G191" s="12" t="s">
        <v>37</v>
      </c>
      <c r="H191" s="12" t="s">
        <v>105</v>
      </c>
      <c r="I191" s="13">
        <v>43614</v>
      </c>
      <c r="J191" s="14">
        <v>10702587.684599999</v>
      </c>
      <c r="M191" s="14">
        <v>9283785.7996638007</v>
      </c>
      <c r="P191" s="12">
        <v>5</v>
      </c>
      <c r="Q191" s="12">
        <v>227</v>
      </c>
      <c r="R191" s="12">
        <v>336</v>
      </c>
      <c r="S191" s="12">
        <v>19</v>
      </c>
      <c r="T191" s="16" t="s">
        <v>242</v>
      </c>
      <c r="U191" s="12" t="s">
        <v>284</v>
      </c>
      <c r="V191" s="12" t="s">
        <v>118</v>
      </c>
      <c r="W191" s="12">
        <v>70</v>
      </c>
      <c r="X191" s="12">
        <v>41.9</v>
      </c>
      <c r="Y191" s="26"/>
      <c r="Z191" s="12" t="s">
        <v>96</v>
      </c>
      <c r="AA191" s="12">
        <f>YEAR(Tabela1[[#This Row],[Data_Publicacao_Parecer]])</f>
        <v>2019</v>
      </c>
      <c r="AB191" s="12">
        <f>MONTH(Tabela1[[#This Row],[Data_Publicacao_Parecer]])</f>
        <v>5</v>
      </c>
      <c r="AC191" s="12">
        <f>DAY(Tabela1[[#This Row],[Data_Publicacao_Parecer]])</f>
        <v>29</v>
      </c>
      <c r="AF191" s="12">
        <v>-29.674693999999999</v>
      </c>
      <c r="AG191" s="12">
        <v>-51.060600999999998</v>
      </c>
    </row>
    <row r="192" spans="1:33" x14ac:dyDescent="0.25">
      <c r="A192" s="12" t="s">
        <v>788</v>
      </c>
      <c r="B192" s="12" t="s">
        <v>789</v>
      </c>
      <c r="F192" s="12">
        <f>_xlfn.NUMBERVALUE(_xlfn.TEXTBEFORE(Tabela1[[#This Row],[Processo]], "/", 1), ",", ".") + 2000</f>
        <v>2018</v>
      </c>
      <c r="G192" s="12" t="s">
        <v>37</v>
      </c>
      <c r="H192" s="12" t="s">
        <v>38</v>
      </c>
      <c r="I192" s="13">
        <v>43614</v>
      </c>
      <c r="J192" s="14">
        <v>20491957.7324</v>
      </c>
      <c r="M192" s="14">
        <v>17206654.002518199</v>
      </c>
      <c r="P192" s="12">
        <v>125</v>
      </c>
      <c r="Q192" s="12">
        <v>790</v>
      </c>
      <c r="R192" s="12">
        <v>1101</v>
      </c>
      <c r="S192" s="12">
        <v>287</v>
      </c>
      <c r="T192" s="16" t="s">
        <v>242</v>
      </c>
      <c r="U192" s="12" t="s">
        <v>201</v>
      </c>
      <c r="V192" s="12" t="s">
        <v>202</v>
      </c>
      <c r="W192" s="12">
        <v>70</v>
      </c>
      <c r="X192" s="12">
        <v>63.2</v>
      </c>
      <c r="Y192" s="26"/>
      <c r="Z192" s="12" t="s">
        <v>43</v>
      </c>
      <c r="AA192" s="12">
        <f>YEAR(Tabela1[[#This Row],[Data_Publicacao_Parecer]])</f>
        <v>2019</v>
      </c>
      <c r="AB192" s="12">
        <f>MONTH(Tabela1[[#This Row],[Data_Publicacao_Parecer]])</f>
        <v>5</v>
      </c>
      <c r="AC192" s="12">
        <f>DAY(Tabela1[[#This Row],[Data_Publicacao_Parecer]])</f>
        <v>29</v>
      </c>
      <c r="AF192" s="12">
        <v>-29.517548999999999</v>
      </c>
      <c r="AG192" s="12">
        <v>-51.179797999999998</v>
      </c>
    </row>
    <row r="193" spans="1:33" x14ac:dyDescent="0.25">
      <c r="A193" s="19" t="s">
        <v>901</v>
      </c>
      <c r="B193" s="12" t="s">
        <v>902</v>
      </c>
      <c r="C193" s="12" t="s">
        <v>75</v>
      </c>
      <c r="F193" s="12">
        <f>_xlfn.NUMBERVALUE(_xlfn.TEXTBEFORE(Tabela1[[#This Row],[Processo]], "/", 1), ",", ".") + 2000</f>
        <v>2018</v>
      </c>
      <c r="G193" s="12" t="s">
        <v>65</v>
      </c>
      <c r="H193" s="12" t="s">
        <v>105</v>
      </c>
      <c r="I193" s="13">
        <v>43614</v>
      </c>
      <c r="J193" s="14">
        <v>1691162.8859999999</v>
      </c>
      <c r="M193" s="14">
        <v>1429952.0754869999</v>
      </c>
      <c r="P193" s="12">
        <v>3</v>
      </c>
      <c r="Q193" s="12">
        <v>6</v>
      </c>
      <c r="R193" s="12">
        <v>36</v>
      </c>
      <c r="S193" s="12">
        <v>27</v>
      </c>
      <c r="T193" s="16" t="s">
        <v>242</v>
      </c>
      <c r="U193" s="12" t="s">
        <v>852</v>
      </c>
      <c r="V193" s="12" t="s">
        <v>118</v>
      </c>
      <c r="W193" s="12">
        <v>70</v>
      </c>
      <c r="X193" s="12">
        <v>46.7</v>
      </c>
      <c r="Y193" s="26"/>
      <c r="Z193" s="12" t="s">
        <v>43</v>
      </c>
      <c r="AA193" s="12">
        <f>YEAR(Tabela1[[#This Row],[Data_Publicacao_Parecer]])</f>
        <v>2019</v>
      </c>
      <c r="AB193" s="12">
        <f>MONTH(Tabela1[[#This Row],[Data_Publicacao_Parecer]])</f>
        <v>5</v>
      </c>
      <c r="AC193" s="12">
        <f>DAY(Tabela1[[#This Row],[Data_Publicacao_Parecer]])</f>
        <v>29</v>
      </c>
      <c r="AF193" s="12">
        <v>-29.827575</v>
      </c>
      <c r="AG193" s="12">
        <v>-51.144975000000002</v>
      </c>
    </row>
    <row r="194" spans="1:33" x14ac:dyDescent="0.25">
      <c r="A194" s="12" t="s">
        <v>921</v>
      </c>
      <c r="B194" s="12" t="s">
        <v>922</v>
      </c>
      <c r="C194" s="12" t="s">
        <v>75</v>
      </c>
      <c r="F194" s="12">
        <f>_xlfn.NUMBERVALUE(_xlfn.TEXTBEFORE(Tabela1[[#This Row],[Processo]], "/", 1), ",", ".") + 2000</f>
        <v>2018</v>
      </c>
      <c r="G194" s="12" t="s">
        <v>65</v>
      </c>
      <c r="H194" s="12" t="s">
        <v>128</v>
      </c>
      <c r="I194" s="13">
        <v>43614</v>
      </c>
      <c r="J194" s="14">
        <v>2203309.423</v>
      </c>
      <c r="M194" s="14">
        <v>2305711.0869999998</v>
      </c>
      <c r="P194" s="12">
        <v>5</v>
      </c>
      <c r="Q194" s="12">
        <v>13</v>
      </c>
      <c r="R194" s="12">
        <v>25</v>
      </c>
      <c r="S194" s="12">
        <v>18</v>
      </c>
      <c r="T194" s="16" t="s">
        <v>923</v>
      </c>
      <c r="U194" s="12" t="s">
        <v>135</v>
      </c>
      <c r="V194" s="12" t="s">
        <v>55</v>
      </c>
      <c r="W194" s="12">
        <v>80</v>
      </c>
      <c r="X194" s="12">
        <v>44.9</v>
      </c>
      <c r="Y194" s="26"/>
      <c r="Z194" s="12" t="s">
        <v>43</v>
      </c>
      <c r="AA194" s="12">
        <f>YEAR(Tabela1[[#This Row],[Data_Publicacao_Parecer]])</f>
        <v>2019</v>
      </c>
      <c r="AB194" s="12">
        <f>MONTH(Tabela1[[#This Row],[Data_Publicacao_Parecer]])</f>
        <v>5</v>
      </c>
      <c r="AC194" s="12">
        <f>DAY(Tabela1[[#This Row],[Data_Publicacao_Parecer]])</f>
        <v>29</v>
      </c>
      <c r="AF194" s="12">
        <v>-29.026147000000002</v>
      </c>
      <c r="AG194" s="12">
        <v>-51.187457000000002</v>
      </c>
    </row>
    <row r="195" spans="1:33" x14ac:dyDescent="0.25">
      <c r="A195" s="12" t="s">
        <v>974</v>
      </c>
      <c r="B195" s="12" t="s">
        <v>977</v>
      </c>
      <c r="C195" s="12" t="s">
        <v>78</v>
      </c>
      <c r="F195" s="12">
        <f>_xlfn.NUMBERVALUE(_xlfn.TEXTBEFORE(Tabela1[[#This Row],[Processo]], "/", 1), ",", ".") + 2000</f>
        <v>2018</v>
      </c>
      <c r="G195" s="12" t="s">
        <v>37</v>
      </c>
      <c r="H195" s="12" t="s">
        <v>241</v>
      </c>
      <c r="I195" s="13">
        <v>43614</v>
      </c>
      <c r="J195" s="14">
        <v>10244857.806399999</v>
      </c>
      <c r="M195" s="14">
        <v>9678622.7713120002</v>
      </c>
      <c r="P195" s="12">
        <v>15</v>
      </c>
      <c r="Q195" s="12">
        <v>65</v>
      </c>
      <c r="R195" s="12">
        <v>106</v>
      </c>
      <c r="S195" s="12">
        <v>0</v>
      </c>
      <c r="T195" s="16" t="s">
        <v>978</v>
      </c>
      <c r="U195" s="12" t="s">
        <v>677</v>
      </c>
      <c r="V195" s="12" t="s">
        <v>42</v>
      </c>
      <c r="W195" s="12">
        <v>70</v>
      </c>
      <c r="X195" s="12">
        <v>67.7</v>
      </c>
      <c r="Y195" s="26"/>
      <c r="Z195" s="12" t="s">
        <v>43</v>
      </c>
      <c r="AA195" s="12">
        <f>YEAR(Tabela1[[#This Row],[Data_Publicacao_Parecer]])</f>
        <v>2019</v>
      </c>
      <c r="AB195" s="12">
        <f>MONTH(Tabela1[[#This Row],[Data_Publicacao_Parecer]])</f>
        <v>5</v>
      </c>
      <c r="AC195" s="12">
        <f>DAY(Tabela1[[#This Row],[Data_Publicacao_Parecer]])</f>
        <v>29</v>
      </c>
      <c r="AF195" s="12">
        <v>-27.992599999999999</v>
      </c>
      <c r="AG195" s="12">
        <v>-52.978377000000002</v>
      </c>
    </row>
    <row r="196" spans="1:33" x14ac:dyDescent="0.25">
      <c r="A196" s="12" t="s">
        <v>1161</v>
      </c>
      <c r="B196" s="12" t="s">
        <v>1165</v>
      </c>
      <c r="C196" s="19" t="s">
        <v>191</v>
      </c>
      <c r="F196" s="12">
        <f>_xlfn.NUMBERVALUE(_xlfn.TEXTBEFORE(Tabela1[[#This Row],[Processo]], "/", 1), ",", ".") + 2000</f>
        <v>2018</v>
      </c>
      <c r="G196" s="12" t="s">
        <v>82</v>
      </c>
      <c r="H196" s="12" t="s">
        <v>53</v>
      </c>
      <c r="I196" s="13">
        <v>43614</v>
      </c>
      <c r="J196" s="14">
        <v>19083566.171599999</v>
      </c>
      <c r="M196" s="14">
        <v>17495891.00223897</v>
      </c>
      <c r="P196" s="12">
        <v>45</v>
      </c>
      <c r="Q196" s="12">
        <v>1531</v>
      </c>
      <c r="R196" s="12">
        <v>1792</v>
      </c>
      <c r="S196" s="12">
        <v>76</v>
      </c>
      <c r="T196" s="16" t="s">
        <v>242</v>
      </c>
      <c r="U196" s="12" t="s">
        <v>267</v>
      </c>
      <c r="V196" s="12" t="s">
        <v>244</v>
      </c>
      <c r="W196" s="12">
        <v>35</v>
      </c>
      <c r="X196" s="12">
        <v>35.6</v>
      </c>
      <c r="Y196" s="26"/>
      <c r="Z196" s="12" t="s">
        <v>43</v>
      </c>
      <c r="AA196" s="12">
        <f>YEAR(Tabela1[[#This Row],[Data_Publicacao_Parecer]])</f>
        <v>2019</v>
      </c>
      <c r="AB196" s="12">
        <f>MONTH(Tabela1[[#This Row],[Data_Publicacao_Parecer]])</f>
        <v>5</v>
      </c>
      <c r="AC196" s="12">
        <f>DAY(Tabela1[[#This Row],[Data_Publicacao_Parecer]])</f>
        <v>29</v>
      </c>
      <c r="AF196" s="12">
        <v>-29.722021000000002</v>
      </c>
      <c r="AG196" s="12">
        <v>-52.434317999999998</v>
      </c>
    </row>
    <row r="197" spans="1:33" x14ac:dyDescent="0.25">
      <c r="A197" s="12" t="s">
        <v>1467</v>
      </c>
      <c r="B197" s="12" t="s">
        <v>1468</v>
      </c>
      <c r="F197" s="12">
        <f>_xlfn.NUMBERVALUE(_xlfn.TEXTBEFORE(Tabela1[[#This Row],[Processo]], "/", 1), ",", ".") + 2000</f>
        <v>2018</v>
      </c>
      <c r="G197" s="12" t="s">
        <v>37</v>
      </c>
      <c r="H197" s="17" t="s">
        <v>48</v>
      </c>
      <c r="I197" s="13">
        <v>43614</v>
      </c>
      <c r="J197" s="14">
        <v>5165217.5049999999</v>
      </c>
      <c r="M197" s="14">
        <v>5142056.5129999993</v>
      </c>
      <c r="P197" s="12">
        <v>10</v>
      </c>
      <c r="Q197" s="12">
        <v>251</v>
      </c>
      <c r="R197" s="12">
        <v>282</v>
      </c>
      <c r="S197" s="12">
        <v>26</v>
      </c>
      <c r="T197" s="16" t="s">
        <v>242</v>
      </c>
      <c r="U197" s="12" t="s">
        <v>294</v>
      </c>
      <c r="V197" s="12" t="s">
        <v>254</v>
      </c>
      <c r="W197" s="12">
        <v>35</v>
      </c>
      <c r="X197" s="12">
        <v>40.4</v>
      </c>
      <c r="Y197" s="26"/>
      <c r="Z197" s="12" t="s">
        <v>43</v>
      </c>
      <c r="AA197" s="12">
        <f>YEAR(Tabela1[[#This Row],[Data_Publicacao_Parecer]])</f>
        <v>2019</v>
      </c>
      <c r="AB197" s="12">
        <f>MONTH(Tabela1[[#This Row],[Data_Publicacao_Parecer]])</f>
        <v>5</v>
      </c>
      <c r="AC197" s="12">
        <f>DAY(Tabela1[[#This Row],[Data_Publicacao_Parecer]])</f>
        <v>29</v>
      </c>
      <c r="AF197" s="12">
        <v>-28.065237</v>
      </c>
      <c r="AG197" s="12">
        <v>-52.009664999999998</v>
      </c>
    </row>
    <row r="198" spans="1:33" x14ac:dyDescent="0.25">
      <c r="A198" s="12" t="s">
        <v>1563</v>
      </c>
      <c r="B198" s="12" t="s">
        <v>1564</v>
      </c>
      <c r="F198" s="12">
        <f>_xlfn.NUMBERVALUE(_xlfn.TEXTBEFORE(Tabela1[[#This Row],[Processo]], "/", 1), ",", ".") + 2000</f>
        <v>2018</v>
      </c>
      <c r="G198" s="12" t="s">
        <v>82</v>
      </c>
      <c r="H198" s="12" t="s">
        <v>53</v>
      </c>
      <c r="I198" s="13">
        <v>43614</v>
      </c>
      <c r="J198" s="14">
        <v>22314557.517000001</v>
      </c>
      <c r="M198" s="14">
        <v>22572339.381669</v>
      </c>
      <c r="P198" s="12">
        <v>40</v>
      </c>
      <c r="Q198" s="12">
        <v>587</v>
      </c>
      <c r="R198" s="12">
        <v>721</v>
      </c>
      <c r="S198" s="12">
        <v>141</v>
      </c>
      <c r="T198" s="16" t="s">
        <v>242</v>
      </c>
      <c r="U198" s="12" t="s">
        <v>1565</v>
      </c>
      <c r="V198" s="12" t="s">
        <v>215</v>
      </c>
      <c r="W198" s="12">
        <v>35</v>
      </c>
      <c r="X198" s="12">
        <v>51.6</v>
      </c>
      <c r="Y198" s="26"/>
      <c r="Z198" s="12" t="s">
        <v>43</v>
      </c>
      <c r="AA198" s="12">
        <f>YEAR(Tabela1[[#This Row],[Data_Publicacao_Parecer]])</f>
        <v>2019</v>
      </c>
      <c r="AB198" s="12">
        <f>MONTH(Tabela1[[#This Row],[Data_Publicacao_Parecer]])</f>
        <v>5</v>
      </c>
      <c r="AC198" s="12">
        <f>DAY(Tabela1[[#This Row],[Data_Publicacao_Parecer]])</f>
        <v>29</v>
      </c>
      <c r="AF198" s="12">
        <v>-32.034875</v>
      </c>
      <c r="AG198" s="12">
        <v>-52.107050000000001</v>
      </c>
    </row>
    <row r="199" spans="1:33" x14ac:dyDescent="0.25">
      <c r="A199" s="12" t="s">
        <v>1596</v>
      </c>
      <c r="B199" s="12" t="s">
        <v>1598</v>
      </c>
      <c r="C199" s="12" t="s">
        <v>78</v>
      </c>
      <c r="F199" s="12">
        <f>_xlfn.NUMBERVALUE(_xlfn.TEXTBEFORE(Tabela1[[#This Row],[Processo]], "/", 1), ",", ".") + 2000</f>
        <v>2018</v>
      </c>
      <c r="G199" s="12" t="s">
        <v>37</v>
      </c>
      <c r="H199" s="12" t="s">
        <v>48</v>
      </c>
      <c r="I199" s="13">
        <v>43614</v>
      </c>
      <c r="J199" s="14">
        <v>17574683.718199998</v>
      </c>
      <c r="M199" s="14">
        <v>15802613.1387755</v>
      </c>
      <c r="P199" s="12">
        <v>10</v>
      </c>
      <c r="Q199" s="12">
        <v>97</v>
      </c>
      <c r="R199" s="12">
        <v>102</v>
      </c>
      <c r="S199" s="12">
        <v>0</v>
      </c>
      <c r="T199" s="16" t="s">
        <v>925</v>
      </c>
      <c r="U199" s="12" t="s">
        <v>72</v>
      </c>
      <c r="V199" s="12" t="s">
        <v>67</v>
      </c>
      <c r="W199" s="12">
        <v>35</v>
      </c>
      <c r="X199" s="12">
        <v>39</v>
      </c>
      <c r="Y199" s="26"/>
      <c r="Z199" s="12" t="s">
        <v>96</v>
      </c>
      <c r="AA199" s="12">
        <f>YEAR(Tabela1[[#This Row],[Data_Publicacao_Parecer]])</f>
        <v>2019</v>
      </c>
      <c r="AB199" s="12">
        <f>MONTH(Tabela1[[#This Row],[Data_Publicacao_Parecer]])</f>
        <v>5</v>
      </c>
      <c r="AC199" s="12">
        <f>DAY(Tabela1[[#This Row],[Data_Publicacao_Parecer]])</f>
        <v>29</v>
      </c>
      <c r="AF199" s="12">
        <v>-29.235140999999999</v>
      </c>
      <c r="AG199" s="12">
        <v>-51.870282000000003</v>
      </c>
    </row>
    <row r="200" spans="1:33" x14ac:dyDescent="0.25">
      <c r="A200" s="19" t="s">
        <v>1668</v>
      </c>
      <c r="B200" s="12" t="s">
        <v>1669</v>
      </c>
      <c r="C200" s="12" t="s">
        <v>75</v>
      </c>
      <c r="F200" s="12">
        <f>_xlfn.NUMBERVALUE(_xlfn.TEXTBEFORE(Tabela1[[#This Row],[Processo]], "/", 1), ",", ".") + 2000</f>
        <v>2018</v>
      </c>
      <c r="G200" s="12" t="s">
        <v>65</v>
      </c>
      <c r="H200" s="12" t="s">
        <v>53</v>
      </c>
      <c r="I200" s="13">
        <v>43614</v>
      </c>
      <c r="J200" s="14">
        <v>2339551.2881999998</v>
      </c>
      <c r="M200" s="14">
        <v>2305642.8840000001</v>
      </c>
      <c r="P200" s="12">
        <v>5</v>
      </c>
      <c r="Q200" s="12">
        <v>23</v>
      </c>
      <c r="R200" s="12">
        <v>32</v>
      </c>
      <c r="S200" s="12">
        <v>0</v>
      </c>
      <c r="T200" s="16" t="s">
        <v>1670</v>
      </c>
      <c r="U200" s="12" t="s">
        <v>135</v>
      </c>
      <c r="V200" s="12" t="s">
        <v>55</v>
      </c>
      <c r="W200" s="12">
        <v>35</v>
      </c>
      <c r="X200" s="12">
        <v>34.9</v>
      </c>
      <c r="Y200" s="26"/>
      <c r="Z200" s="12" t="s">
        <v>43</v>
      </c>
      <c r="AA200" s="12">
        <f>YEAR(Tabela1[[#This Row],[Data_Publicacao_Parecer]])</f>
        <v>2019</v>
      </c>
      <c r="AB200" s="12">
        <f>MONTH(Tabela1[[#This Row],[Data_Publicacao_Parecer]])</f>
        <v>5</v>
      </c>
      <c r="AC200" s="12">
        <f>DAY(Tabela1[[#This Row],[Data_Publicacao_Parecer]])</f>
        <v>29</v>
      </c>
      <c r="AF200" s="12">
        <v>-29.026147000000002</v>
      </c>
      <c r="AG200" s="12">
        <v>-51.187457000000002</v>
      </c>
    </row>
    <row r="201" spans="1:33" x14ac:dyDescent="0.25">
      <c r="A201" s="19" t="s">
        <v>426</v>
      </c>
      <c r="B201" s="12" t="s">
        <v>427</v>
      </c>
      <c r="C201" s="12" t="s">
        <v>75</v>
      </c>
      <c r="F201" s="12">
        <f>_xlfn.NUMBERVALUE(_xlfn.TEXTBEFORE(Tabela1[[#This Row],[Processo]], "/", 1), ",", ".") + 2000</f>
        <v>2018</v>
      </c>
      <c r="G201" s="12" t="s">
        <v>82</v>
      </c>
      <c r="H201" s="12" t="s">
        <v>58</v>
      </c>
      <c r="I201" s="13">
        <v>43669</v>
      </c>
      <c r="J201" s="14">
        <v>21941522.098999999</v>
      </c>
      <c r="M201" s="14">
        <v>21758356.676178001</v>
      </c>
      <c r="P201" s="12">
        <v>8</v>
      </c>
      <c r="Q201" s="12">
        <v>0</v>
      </c>
      <c r="R201" s="12">
        <v>21</v>
      </c>
      <c r="T201" s="16" t="s">
        <v>242</v>
      </c>
      <c r="U201" s="12" t="s">
        <v>54</v>
      </c>
      <c r="V201" s="12" t="s">
        <v>55</v>
      </c>
      <c r="W201" s="12">
        <v>80</v>
      </c>
      <c r="X201" s="12">
        <v>40.9</v>
      </c>
      <c r="Y201" s="26"/>
      <c r="Z201" s="12" t="s">
        <v>96</v>
      </c>
      <c r="AA201" s="12">
        <f>YEAR(Tabela1[[#This Row],[Data_Publicacao_Parecer]])</f>
        <v>2019</v>
      </c>
      <c r="AB201" s="12">
        <f>MONTH(Tabela1[[#This Row],[Data_Publicacao_Parecer]])</f>
        <v>7</v>
      </c>
      <c r="AC201" s="12">
        <f>DAY(Tabela1[[#This Row],[Data_Publicacao_Parecer]])</f>
        <v>23</v>
      </c>
      <c r="AF201" s="12">
        <v>-29.222688999999999</v>
      </c>
      <c r="AG201" s="12">
        <v>-51.341853</v>
      </c>
    </row>
    <row r="202" spans="1:33" x14ac:dyDescent="0.25">
      <c r="A202" s="12" t="s">
        <v>1355</v>
      </c>
      <c r="B202" s="12" t="s">
        <v>1356</v>
      </c>
      <c r="C202" s="12" t="s">
        <v>75</v>
      </c>
      <c r="F202" s="12">
        <f>_xlfn.NUMBERVALUE(_xlfn.TEXTBEFORE(Tabela1[[#This Row],[Processo]], "/", 1), ",", ".") + 2000</f>
        <v>2018</v>
      </c>
      <c r="G202" s="12" t="s">
        <v>99</v>
      </c>
      <c r="H202" s="12" t="s">
        <v>53</v>
      </c>
      <c r="I202" s="13">
        <v>43669</v>
      </c>
      <c r="J202" s="14">
        <v>400947.61839999998</v>
      </c>
      <c r="M202" s="14">
        <v>395341.66100000002</v>
      </c>
      <c r="P202" s="12">
        <v>7</v>
      </c>
      <c r="Q202" s="12">
        <v>3</v>
      </c>
      <c r="R202" s="12">
        <v>21</v>
      </c>
      <c r="S202" s="12">
        <v>56</v>
      </c>
      <c r="T202" s="16" t="s">
        <v>1357</v>
      </c>
      <c r="U202" s="12" t="s">
        <v>740</v>
      </c>
      <c r="V202" s="12" t="s">
        <v>244</v>
      </c>
      <c r="W202" s="12">
        <v>55</v>
      </c>
      <c r="X202" s="12">
        <v>41.8</v>
      </c>
      <c r="Y202" s="26"/>
      <c r="Z202" s="12" t="s">
        <v>43</v>
      </c>
      <c r="AA202" s="12">
        <f>YEAR(Tabela1[[#This Row],[Data_Publicacao_Parecer]])</f>
        <v>2019</v>
      </c>
      <c r="AB202" s="12">
        <f>MONTH(Tabela1[[#This Row],[Data_Publicacao_Parecer]])</f>
        <v>7</v>
      </c>
      <c r="AC202" s="12">
        <f>DAY(Tabela1[[#This Row],[Data_Publicacao_Parecer]])</f>
        <v>23</v>
      </c>
      <c r="AF202" s="12">
        <v>-29.614305999999999</v>
      </c>
      <c r="AG202" s="12">
        <v>-52.193159000000001</v>
      </c>
    </row>
    <row r="203" spans="1:33" x14ac:dyDescent="0.25">
      <c r="A203" s="12" t="s">
        <v>1444</v>
      </c>
      <c r="B203" s="12" t="s">
        <v>1445</v>
      </c>
      <c r="C203" s="12" t="s">
        <v>75</v>
      </c>
      <c r="F203" s="12">
        <f>_xlfn.NUMBERVALUE(_xlfn.TEXTBEFORE(Tabela1[[#This Row],[Processo]], "/", 1), ",", ".") + 2000</f>
        <v>2018</v>
      </c>
      <c r="G203" s="12" t="s">
        <v>37</v>
      </c>
      <c r="H203" s="17" t="s">
        <v>53</v>
      </c>
      <c r="I203" s="13">
        <v>43669</v>
      </c>
      <c r="J203" s="14">
        <v>1202536.7186</v>
      </c>
      <c r="M203" s="14">
        <v>1236251.257</v>
      </c>
      <c r="P203" s="12">
        <v>10</v>
      </c>
      <c r="Q203" s="12">
        <v>80</v>
      </c>
      <c r="R203" s="12">
        <v>101</v>
      </c>
      <c r="S203" s="12">
        <v>22</v>
      </c>
      <c r="T203" s="16" t="s">
        <v>1446</v>
      </c>
      <c r="U203" s="12" t="s">
        <v>84</v>
      </c>
      <c r="V203" s="12" t="s">
        <v>42</v>
      </c>
      <c r="W203" s="12">
        <v>35</v>
      </c>
      <c r="X203" s="12">
        <v>10</v>
      </c>
      <c r="Y203" s="26"/>
      <c r="Z203" s="12" t="s">
        <v>43</v>
      </c>
      <c r="AA203" s="12">
        <f>YEAR(Tabela1[[#This Row],[Data_Publicacao_Parecer]])</f>
        <v>2019</v>
      </c>
      <c r="AB203" s="12">
        <f>MONTH(Tabela1[[#This Row],[Data_Publicacao_Parecer]])</f>
        <v>7</v>
      </c>
      <c r="AC203" s="12">
        <f>DAY(Tabela1[[#This Row],[Data_Publicacao_Parecer]])</f>
        <v>23</v>
      </c>
      <c r="AF203" s="12">
        <v>-28.257563999999999</v>
      </c>
      <c r="AG203" s="12">
        <v>-52.409112</v>
      </c>
    </row>
    <row r="204" spans="1:33" x14ac:dyDescent="0.25">
      <c r="A204" s="12" t="s">
        <v>1469</v>
      </c>
      <c r="B204" s="12" t="s">
        <v>1470</v>
      </c>
      <c r="F204" s="12">
        <f>_xlfn.NUMBERVALUE(_xlfn.TEXTBEFORE(Tabela1[[#This Row],[Processo]], "/", 1), ",", ".") + 2000</f>
        <v>2018</v>
      </c>
      <c r="G204" s="12" t="s">
        <v>37</v>
      </c>
      <c r="H204" s="12" t="s">
        <v>53</v>
      </c>
      <c r="I204" s="13">
        <v>43669</v>
      </c>
      <c r="J204" s="14">
        <v>1944826.6459999999</v>
      </c>
      <c r="M204" s="14">
        <v>1969534.2937710001</v>
      </c>
      <c r="P204" s="12">
        <v>2</v>
      </c>
      <c r="Q204" s="12">
        <v>154</v>
      </c>
      <c r="R204" s="12">
        <v>286</v>
      </c>
      <c r="S204" s="12">
        <v>1</v>
      </c>
      <c r="T204" s="16" t="s">
        <v>242</v>
      </c>
      <c r="U204" s="12" t="s">
        <v>109</v>
      </c>
      <c r="V204" s="12" t="s">
        <v>55</v>
      </c>
      <c r="W204" s="12">
        <v>85</v>
      </c>
      <c r="X204" s="12">
        <v>21.5</v>
      </c>
      <c r="Y204" s="26"/>
      <c r="Z204" s="12" t="s">
        <v>96</v>
      </c>
      <c r="AA204" s="12">
        <f>YEAR(Tabela1[[#This Row],[Data_Publicacao_Parecer]])</f>
        <v>2019</v>
      </c>
      <c r="AB204" s="12">
        <f>MONTH(Tabela1[[#This Row],[Data_Publicacao_Parecer]])</f>
        <v>7</v>
      </c>
      <c r="AC204" s="12">
        <f>DAY(Tabela1[[#This Row],[Data_Publicacao_Parecer]])</f>
        <v>23</v>
      </c>
      <c r="AF204" s="12">
        <v>-29.162904999999999</v>
      </c>
      <c r="AG204" s="12">
        <v>-51.179161000000001</v>
      </c>
    </row>
    <row r="205" spans="1:33" x14ac:dyDescent="0.25">
      <c r="A205" s="12" t="s">
        <v>548</v>
      </c>
      <c r="B205" s="12" t="s">
        <v>549</v>
      </c>
      <c r="F205" s="12">
        <f>_xlfn.NUMBERVALUE(_xlfn.TEXTBEFORE(Tabela1[[#This Row],[Processo]], "/", 1), ",", ".") + 2000</f>
        <v>2018</v>
      </c>
      <c r="G205" s="12" t="s">
        <v>37</v>
      </c>
      <c r="H205" s="12" t="s">
        <v>53</v>
      </c>
      <c r="I205" s="13">
        <v>43675</v>
      </c>
      <c r="J205" s="14">
        <v>5133920.2390000001</v>
      </c>
      <c r="M205" s="14">
        <v>0</v>
      </c>
      <c r="P205" s="12">
        <v>10</v>
      </c>
      <c r="Q205" s="12">
        <v>390</v>
      </c>
      <c r="R205" s="12">
        <v>418</v>
      </c>
      <c r="S205" s="12">
        <v>0</v>
      </c>
      <c r="T205" s="16" t="s">
        <v>242</v>
      </c>
      <c r="U205" s="12" t="s">
        <v>550</v>
      </c>
      <c r="V205" s="12" t="s">
        <v>551</v>
      </c>
      <c r="W205" s="12">
        <v>35</v>
      </c>
      <c r="X205" s="12">
        <v>66.400000000000006</v>
      </c>
      <c r="Y205" s="26"/>
      <c r="Z205" s="12" t="s">
        <v>96</v>
      </c>
      <c r="AA205" s="12">
        <f>YEAR(Tabela1[[#This Row],[Data_Publicacao_Parecer]])</f>
        <v>2019</v>
      </c>
      <c r="AB205" s="12">
        <f>MONTH(Tabela1[[#This Row],[Data_Publicacao_Parecer]])</f>
        <v>7</v>
      </c>
      <c r="AC205" s="12">
        <f>DAY(Tabela1[[#This Row],[Data_Publicacao_Parecer]])</f>
        <v>29</v>
      </c>
      <c r="AF205" s="12">
        <v>-30.51436</v>
      </c>
      <c r="AG205" s="12">
        <v>-53.482683999999999</v>
      </c>
    </row>
    <row r="206" spans="1:33" x14ac:dyDescent="0.25">
      <c r="A206" s="12" t="s">
        <v>1346</v>
      </c>
      <c r="B206" s="12" t="s">
        <v>1347</v>
      </c>
      <c r="C206" s="12" t="s">
        <v>75</v>
      </c>
      <c r="F206" s="12">
        <f>_xlfn.NUMBERVALUE(_xlfn.TEXTBEFORE(Tabela1[[#This Row],[Processo]], "/", 1), ",", ".") + 2000</f>
        <v>2018</v>
      </c>
      <c r="G206" s="12" t="s">
        <v>37</v>
      </c>
      <c r="H206" s="12" t="s">
        <v>53</v>
      </c>
      <c r="I206" s="13">
        <v>43675</v>
      </c>
      <c r="J206" s="14">
        <v>7479376.7481999993</v>
      </c>
      <c r="M206" s="14">
        <v>0</v>
      </c>
      <c r="P206" s="12">
        <v>10</v>
      </c>
      <c r="Q206" s="12">
        <v>93</v>
      </c>
      <c r="R206" s="12">
        <v>70</v>
      </c>
      <c r="S206" s="12">
        <v>0</v>
      </c>
      <c r="T206" s="16" t="s">
        <v>242</v>
      </c>
      <c r="U206" s="12" t="s">
        <v>49</v>
      </c>
      <c r="V206" s="12" t="s">
        <v>50</v>
      </c>
      <c r="W206" s="12">
        <v>35</v>
      </c>
      <c r="X206" s="12">
        <v>56.6</v>
      </c>
      <c r="Y206" s="26"/>
      <c r="Z206" s="12" t="s">
        <v>96</v>
      </c>
      <c r="AA206" s="12">
        <f>YEAR(Tabela1[[#This Row],[Data_Publicacao_Parecer]])</f>
        <v>2019</v>
      </c>
      <c r="AB206" s="12">
        <f>MONTH(Tabela1[[#This Row],[Data_Publicacao_Parecer]])</f>
        <v>7</v>
      </c>
      <c r="AC206" s="12">
        <f>DAY(Tabela1[[#This Row],[Data_Publicacao_Parecer]])</f>
        <v>29</v>
      </c>
      <c r="AF206" s="12">
        <v>-27.358644000000002</v>
      </c>
      <c r="AG206" s="12">
        <v>-53.395823999999998</v>
      </c>
    </row>
    <row r="207" spans="1:33" x14ac:dyDescent="0.25">
      <c r="A207" s="12" t="s">
        <v>1349</v>
      </c>
      <c r="B207" s="12" t="s">
        <v>1350</v>
      </c>
      <c r="F207" s="12">
        <f>_xlfn.NUMBERVALUE(_xlfn.TEXTBEFORE(Tabela1[[#This Row],[Processo]], "/", 1), ",", ".") + 2000</f>
        <v>2018</v>
      </c>
      <c r="G207" s="12" t="s">
        <v>37</v>
      </c>
      <c r="H207" s="12" t="s">
        <v>105</v>
      </c>
      <c r="I207" s="13">
        <v>43675</v>
      </c>
      <c r="J207" s="14">
        <v>1136735.453</v>
      </c>
      <c r="M207" s="14">
        <v>954849.36649000016</v>
      </c>
      <c r="P207" s="12">
        <v>4</v>
      </c>
      <c r="Q207" s="12">
        <v>52</v>
      </c>
      <c r="R207" s="12">
        <v>72</v>
      </c>
      <c r="T207" s="16" t="s">
        <v>242</v>
      </c>
      <c r="U207" s="12" t="s">
        <v>109</v>
      </c>
      <c r="V207" s="12" t="s">
        <v>55</v>
      </c>
      <c r="W207" s="12">
        <v>75</v>
      </c>
      <c r="X207" s="12">
        <v>27.5</v>
      </c>
      <c r="Y207" s="26"/>
      <c r="Z207" s="12" t="s">
        <v>96</v>
      </c>
      <c r="AA207" s="12">
        <f>YEAR(Tabela1[[#This Row],[Data_Publicacao_Parecer]])</f>
        <v>2019</v>
      </c>
      <c r="AB207" s="12">
        <f>MONTH(Tabela1[[#This Row],[Data_Publicacao_Parecer]])</f>
        <v>7</v>
      </c>
      <c r="AC207" s="12">
        <f>DAY(Tabela1[[#This Row],[Data_Publicacao_Parecer]])</f>
        <v>29</v>
      </c>
      <c r="AF207" s="12">
        <v>-29.162904999999999</v>
      </c>
      <c r="AG207" s="12">
        <v>-51.179161000000001</v>
      </c>
    </row>
    <row r="208" spans="1:33" x14ac:dyDescent="0.25">
      <c r="A208" s="12" t="s">
        <v>1616</v>
      </c>
      <c r="B208" s="12" t="s">
        <v>1617</v>
      </c>
      <c r="C208" s="12" t="s">
        <v>75</v>
      </c>
      <c r="D208" s="12" t="s">
        <v>35</v>
      </c>
      <c r="E208" s="12" t="s">
        <v>70</v>
      </c>
      <c r="F208" s="12">
        <f>_xlfn.NUMBERVALUE(_xlfn.TEXTBEFORE(Tabela1[[#This Row],[Processo]], "/", 1), ",", ".") + 2000</f>
        <v>2018</v>
      </c>
      <c r="G208" s="12" t="s">
        <v>37</v>
      </c>
      <c r="H208" s="12" t="s">
        <v>105</v>
      </c>
      <c r="I208" s="13">
        <v>43675</v>
      </c>
      <c r="J208" s="14">
        <v>1695033.7712000001</v>
      </c>
      <c r="K208" s="15">
        <v>0.90690000000000004</v>
      </c>
      <c r="L208" s="14">
        <v>56889.86</v>
      </c>
      <c r="M208" s="14">
        <v>1609983.0379999999</v>
      </c>
      <c r="N208" s="14" t="s">
        <v>39</v>
      </c>
      <c r="O208" s="13">
        <v>43747</v>
      </c>
      <c r="P208" s="12">
        <v>10</v>
      </c>
      <c r="Q208" s="12">
        <v>46</v>
      </c>
      <c r="R208" s="12">
        <v>56</v>
      </c>
      <c r="S208" s="12">
        <v>9</v>
      </c>
      <c r="T208" s="16" t="s">
        <v>595</v>
      </c>
      <c r="U208" s="12" t="s">
        <v>970</v>
      </c>
      <c r="V208" s="12" t="s">
        <v>644</v>
      </c>
      <c r="W208" s="12">
        <v>70</v>
      </c>
      <c r="X208" s="12">
        <v>63.8</v>
      </c>
      <c r="Y208" s="26"/>
      <c r="Z208" s="12" t="s">
        <v>96</v>
      </c>
      <c r="AA208" s="12">
        <f>YEAR(Tabela1[[#This Row],[Data_Publicacao_Parecer]])</f>
        <v>2019</v>
      </c>
      <c r="AB208" s="12">
        <f>MONTH(Tabela1[[#This Row],[Data_Publicacao_Parecer]])</f>
        <v>7</v>
      </c>
      <c r="AC208" s="12">
        <f>DAY(Tabela1[[#This Row],[Data_Publicacao_Parecer]])</f>
        <v>29</v>
      </c>
      <c r="AF208" s="12">
        <v>-28.300128000000001</v>
      </c>
      <c r="AG208" s="12">
        <v>-54.266781000000002</v>
      </c>
    </row>
    <row r="209" spans="1:33" x14ac:dyDescent="0.25">
      <c r="A209" s="12" t="s">
        <v>933</v>
      </c>
      <c r="B209" s="12" t="s">
        <v>934</v>
      </c>
      <c r="F209" s="12">
        <f>_xlfn.NUMBERVALUE(_xlfn.TEXTBEFORE(Tabela1[[#This Row],[Processo]], "/", 1), ",", ".") + 2000</f>
        <v>2018</v>
      </c>
      <c r="G209" s="12" t="s">
        <v>65</v>
      </c>
      <c r="H209" s="12" t="s">
        <v>128</v>
      </c>
      <c r="I209" s="13">
        <v>43676</v>
      </c>
      <c r="J209" s="14">
        <v>16929162.408199999</v>
      </c>
      <c r="M209" s="14">
        <v>2478367.8128377069</v>
      </c>
      <c r="P209" s="12">
        <v>85</v>
      </c>
      <c r="Q209" s="12">
        <v>20</v>
      </c>
      <c r="R209" s="12">
        <v>41</v>
      </c>
      <c r="T209" s="16" t="s">
        <v>935</v>
      </c>
      <c r="U209" s="12" t="s">
        <v>936</v>
      </c>
      <c r="V209" s="12" t="s">
        <v>597</v>
      </c>
      <c r="W209" s="12">
        <v>50</v>
      </c>
      <c r="X209" s="12">
        <v>63.9</v>
      </c>
      <c r="Y209" s="26"/>
      <c r="Z209" s="12" t="s">
        <v>96</v>
      </c>
      <c r="AA209" s="12">
        <f>YEAR(Tabela1[[#This Row],[Data_Publicacao_Parecer]])</f>
        <v>2019</v>
      </c>
      <c r="AB209" s="12">
        <f>MONTH(Tabela1[[#This Row],[Data_Publicacao_Parecer]])</f>
        <v>7</v>
      </c>
      <c r="AC209" s="12">
        <f>DAY(Tabela1[[#This Row],[Data_Publicacao_Parecer]])</f>
        <v>30</v>
      </c>
      <c r="AF209" s="12">
        <v>-27.780037</v>
      </c>
      <c r="AG209" s="12">
        <v>-54.235709</v>
      </c>
    </row>
    <row r="210" spans="1:33" x14ac:dyDescent="0.25">
      <c r="A210" s="12" t="s">
        <v>1029</v>
      </c>
      <c r="B210" s="12" t="s">
        <v>1032</v>
      </c>
      <c r="C210" s="12" t="s">
        <v>78</v>
      </c>
      <c r="F210" s="12">
        <f>_xlfn.NUMBERVALUE(_xlfn.TEXTBEFORE(Tabela1[[#This Row],[Processo]], "/", 1), ",", ".") + 2000</f>
        <v>2018</v>
      </c>
      <c r="G210" s="12" t="s">
        <v>65</v>
      </c>
      <c r="H210" s="12" t="s">
        <v>241</v>
      </c>
      <c r="I210" s="13">
        <v>43676</v>
      </c>
      <c r="J210" s="14">
        <v>2590868.3612000002</v>
      </c>
      <c r="M210" s="14">
        <v>2042258.2183747999</v>
      </c>
      <c r="P210" s="12">
        <v>10</v>
      </c>
      <c r="Q210" s="12">
        <v>72</v>
      </c>
      <c r="R210" s="12">
        <v>45</v>
      </c>
      <c r="S210" s="12">
        <v>0</v>
      </c>
      <c r="T210" s="16" t="s">
        <v>242</v>
      </c>
      <c r="U210" s="12" t="s">
        <v>1031</v>
      </c>
      <c r="V210" s="12" t="s">
        <v>42</v>
      </c>
      <c r="W210" s="12">
        <v>70</v>
      </c>
      <c r="X210" s="12">
        <v>75.400000000000006</v>
      </c>
      <c r="Y210" s="26"/>
      <c r="Z210" s="12" t="s">
        <v>96</v>
      </c>
      <c r="AA210" s="12">
        <f>YEAR(Tabela1[[#This Row],[Data_Publicacao_Parecer]])</f>
        <v>2019</v>
      </c>
      <c r="AB210" s="12">
        <f>MONTH(Tabela1[[#This Row],[Data_Publicacao_Parecer]])</f>
        <v>7</v>
      </c>
      <c r="AC210" s="12">
        <f>DAY(Tabela1[[#This Row],[Data_Publicacao_Parecer]])</f>
        <v>30</v>
      </c>
      <c r="AF210" s="12">
        <v>-28.531151000000001</v>
      </c>
      <c r="AG210" s="12">
        <v>-51.885980000000004</v>
      </c>
    </row>
    <row r="211" spans="1:33" x14ac:dyDescent="0.25">
      <c r="A211" s="12" t="s">
        <v>658</v>
      </c>
      <c r="B211" s="12" t="s">
        <v>659</v>
      </c>
      <c r="F211" s="12">
        <f>_xlfn.NUMBERVALUE(_xlfn.TEXTBEFORE(Tabela1[[#This Row],[Processo]], "/", 1), ",", ".") + 2000</f>
        <v>2018</v>
      </c>
      <c r="G211" s="12" t="s">
        <v>65</v>
      </c>
      <c r="H211" s="12" t="s">
        <v>105</v>
      </c>
      <c r="I211" s="13">
        <v>43683</v>
      </c>
      <c r="J211" s="14">
        <v>3209700.6661999999</v>
      </c>
      <c r="M211" s="14">
        <v>2868918.8350681998</v>
      </c>
      <c r="P211" s="12">
        <v>5</v>
      </c>
      <c r="Q211" s="12">
        <v>26</v>
      </c>
      <c r="R211" s="12">
        <v>32</v>
      </c>
      <c r="S211" s="12">
        <v>12</v>
      </c>
      <c r="T211" s="16" t="s">
        <v>242</v>
      </c>
      <c r="U211" s="12" t="s">
        <v>660</v>
      </c>
      <c r="V211" s="12" t="s">
        <v>156</v>
      </c>
      <c r="W211" s="12">
        <v>70</v>
      </c>
      <c r="X211" s="12">
        <v>56.8</v>
      </c>
      <c r="Y211" s="26"/>
      <c r="Z211" s="12" t="s">
        <v>96</v>
      </c>
      <c r="AA211" s="12">
        <f>YEAR(Tabela1[[#This Row],[Data_Publicacao_Parecer]])</f>
        <v>2019</v>
      </c>
      <c r="AB211" s="12">
        <f>MONTH(Tabela1[[#This Row],[Data_Publicacao_Parecer]])</f>
        <v>8</v>
      </c>
      <c r="AC211" s="12">
        <f>DAY(Tabela1[[#This Row],[Data_Publicacao_Parecer]])</f>
        <v>6</v>
      </c>
      <c r="AF211" s="12">
        <v>-30.081899</v>
      </c>
      <c r="AG211" s="12">
        <v>-51.019435000000001</v>
      </c>
    </row>
    <row r="212" spans="1:33" x14ac:dyDescent="0.25">
      <c r="A212" s="12" t="s">
        <v>1092</v>
      </c>
      <c r="B212" s="12" t="s">
        <v>1093</v>
      </c>
      <c r="F212" s="12">
        <f>_xlfn.NUMBERVALUE(_xlfn.TEXTBEFORE(Tabela1[[#This Row],[Processo]], "/", 1), ",", ".") + 2000</f>
        <v>2018</v>
      </c>
      <c r="G212" s="12" t="s">
        <v>82</v>
      </c>
      <c r="H212" s="12" t="s">
        <v>752</v>
      </c>
      <c r="I212" s="13">
        <v>43683</v>
      </c>
      <c r="J212" s="14">
        <v>144592181.391</v>
      </c>
      <c r="M212" s="14">
        <v>60083991.185790151</v>
      </c>
      <c r="P212" s="12">
        <v>120</v>
      </c>
      <c r="Q212" s="12">
        <v>6465</v>
      </c>
      <c r="R212" s="12">
        <v>7678</v>
      </c>
      <c r="T212" s="16" t="s">
        <v>242</v>
      </c>
      <c r="U212" s="12" t="s">
        <v>109</v>
      </c>
      <c r="V212" s="12" t="s">
        <v>55</v>
      </c>
      <c r="W212" s="12">
        <v>75</v>
      </c>
      <c r="X212" s="12">
        <v>44.5</v>
      </c>
      <c r="Y212" s="26"/>
      <c r="Z212" s="12" t="s">
        <v>96</v>
      </c>
      <c r="AA212" s="12">
        <f>YEAR(Tabela1[[#This Row],[Data_Publicacao_Parecer]])</f>
        <v>2019</v>
      </c>
      <c r="AB212" s="12">
        <f>MONTH(Tabela1[[#This Row],[Data_Publicacao_Parecer]])</f>
        <v>8</v>
      </c>
      <c r="AC212" s="12">
        <f>DAY(Tabela1[[#This Row],[Data_Publicacao_Parecer]])</f>
        <v>6</v>
      </c>
      <c r="AF212" s="12">
        <v>-29.162904999999999</v>
      </c>
      <c r="AG212" s="12">
        <v>-51.179161000000001</v>
      </c>
    </row>
    <row r="213" spans="1:33" x14ac:dyDescent="0.25">
      <c r="A213" s="12" t="s">
        <v>1301</v>
      </c>
      <c r="B213" s="12" t="s">
        <v>1303</v>
      </c>
      <c r="C213" s="12" t="s">
        <v>78</v>
      </c>
      <c r="F213" s="12">
        <f>_xlfn.NUMBERVALUE(_xlfn.TEXTBEFORE(Tabela1[[#This Row],[Processo]], "/", 1), ",", ".") + 2000</f>
        <v>2018</v>
      </c>
      <c r="G213" s="12" t="s">
        <v>37</v>
      </c>
      <c r="H213" s="12" t="s">
        <v>48</v>
      </c>
      <c r="I213" s="13">
        <v>43691</v>
      </c>
      <c r="J213" s="14">
        <v>30057538.683200002</v>
      </c>
      <c r="M213" s="14">
        <v>28670833.632241972</v>
      </c>
      <c r="P213" s="12">
        <v>80</v>
      </c>
      <c r="Q213" s="12">
        <v>873</v>
      </c>
      <c r="R213" s="12">
        <v>1404</v>
      </c>
      <c r="S213" s="12">
        <v>0</v>
      </c>
      <c r="T213" s="16" t="s">
        <v>242</v>
      </c>
      <c r="U213" s="12" t="s">
        <v>238</v>
      </c>
      <c r="V213" s="12" t="s">
        <v>113</v>
      </c>
      <c r="W213" s="12">
        <v>35</v>
      </c>
      <c r="X213" s="12">
        <v>42.2</v>
      </c>
      <c r="Y213" s="26"/>
      <c r="Z213" s="12" t="s">
        <v>96</v>
      </c>
      <c r="AA213" s="12">
        <f>YEAR(Tabela1[[#This Row],[Data_Publicacao_Parecer]])</f>
        <v>2019</v>
      </c>
      <c r="AB213" s="12">
        <f>MONTH(Tabela1[[#This Row],[Data_Publicacao_Parecer]])</f>
        <v>8</v>
      </c>
      <c r="AC213" s="12">
        <f>DAY(Tabela1[[#This Row],[Data_Publicacao_Parecer]])</f>
        <v>14</v>
      </c>
      <c r="AF213" s="12">
        <v>-27.636379999999999</v>
      </c>
      <c r="AG213" s="12">
        <v>-52.269689999999997</v>
      </c>
    </row>
    <row r="214" spans="1:33" x14ac:dyDescent="0.25">
      <c r="A214" s="12" t="s">
        <v>1105</v>
      </c>
      <c r="B214" s="12" t="s">
        <v>1106</v>
      </c>
      <c r="F214" s="12">
        <f>_xlfn.NUMBERVALUE(_xlfn.TEXTBEFORE(Tabela1[[#This Row],[Processo]], "/", 1), ",", ".") + 2000</f>
        <v>2018</v>
      </c>
      <c r="G214" s="12" t="s">
        <v>37</v>
      </c>
      <c r="H214" s="12" t="s">
        <v>48</v>
      </c>
      <c r="I214" s="13">
        <v>43692</v>
      </c>
      <c r="J214" s="14">
        <v>14682661.5152</v>
      </c>
      <c r="M214" s="14">
        <v>12849062.04800489</v>
      </c>
      <c r="P214" s="12">
        <v>27</v>
      </c>
      <c r="Q214" s="12">
        <v>0</v>
      </c>
      <c r="R214" s="12">
        <v>28</v>
      </c>
      <c r="S214" s="12">
        <v>27</v>
      </c>
      <c r="T214" s="16" t="s">
        <v>242</v>
      </c>
      <c r="U214" s="12" t="s">
        <v>1038</v>
      </c>
      <c r="V214" s="12" t="s">
        <v>125</v>
      </c>
      <c r="W214" s="12">
        <v>70</v>
      </c>
      <c r="X214" s="12">
        <v>55.4</v>
      </c>
      <c r="Y214" s="26"/>
      <c r="Z214" s="12" t="s">
        <v>43</v>
      </c>
      <c r="AA214" s="12">
        <f>YEAR(Tabela1[[#This Row],[Data_Publicacao_Parecer]])</f>
        <v>2019</v>
      </c>
      <c r="AB214" s="12">
        <f>MONTH(Tabela1[[#This Row],[Data_Publicacao_Parecer]])</f>
        <v>8</v>
      </c>
      <c r="AC214" s="12">
        <f>DAY(Tabela1[[#This Row],[Data_Publicacao_Parecer]])</f>
        <v>15</v>
      </c>
      <c r="AF214" s="12">
        <v>-29.452703</v>
      </c>
      <c r="AG214" s="12">
        <v>-51.303185999999997</v>
      </c>
    </row>
    <row r="215" spans="1:33" x14ac:dyDescent="0.25">
      <c r="A215" s="12" t="s">
        <v>524</v>
      </c>
      <c r="B215" s="12" t="s">
        <v>528</v>
      </c>
      <c r="C215" s="12" t="s">
        <v>78</v>
      </c>
      <c r="F215" s="12">
        <f>_xlfn.NUMBERVALUE(_xlfn.TEXTBEFORE(Tabela1[[#This Row],[Processo]], "/", 1), ",", ".") + 2000</f>
        <v>2018</v>
      </c>
      <c r="G215" s="12" t="s">
        <v>37</v>
      </c>
      <c r="H215" s="12" t="s">
        <v>58</v>
      </c>
      <c r="I215" s="13">
        <v>43696</v>
      </c>
      <c r="J215" s="14">
        <v>16590774.466</v>
      </c>
      <c r="M215" s="14">
        <v>16078152.9447612</v>
      </c>
      <c r="P215" s="12">
        <v>12</v>
      </c>
      <c r="Q215" s="12">
        <v>185</v>
      </c>
      <c r="R215" s="12">
        <v>189</v>
      </c>
      <c r="S215" s="12">
        <v>0</v>
      </c>
      <c r="T215" s="16" t="s">
        <v>188</v>
      </c>
      <c r="U215" s="12" t="s">
        <v>527</v>
      </c>
      <c r="V215" s="12" t="s">
        <v>55</v>
      </c>
      <c r="W215" s="12">
        <v>80</v>
      </c>
      <c r="X215" s="12">
        <v>38.799999999999997</v>
      </c>
      <c r="Y215" s="26"/>
      <c r="Z215" s="12" t="s">
        <v>43</v>
      </c>
      <c r="AA215" s="12">
        <f>YEAR(Tabela1[[#This Row],[Data_Publicacao_Parecer]])</f>
        <v>2019</v>
      </c>
      <c r="AB215" s="12">
        <f>MONTH(Tabela1[[#This Row],[Data_Publicacao_Parecer]])</f>
        <v>8</v>
      </c>
      <c r="AC215" s="12">
        <f>DAY(Tabela1[[#This Row],[Data_Publicacao_Parecer]])</f>
        <v>19</v>
      </c>
      <c r="AF215" s="12">
        <v>-29.258979</v>
      </c>
      <c r="AG215" s="12">
        <v>-51.535178999999999</v>
      </c>
    </row>
    <row r="216" spans="1:33" x14ac:dyDescent="0.25">
      <c r="A216" s="12" t="s">
        <v>1168</v>
      </c>
      <c r="B216" s="12" t="s">
        <v>1171</v>
      </c>
      <c r="C216" s="12" t="s">
        <v>78</v>
      </c>
      <c r="F216" s="12">
        <f>_xlfn.NUMBERVALUE(_xlfn.TEXTBEFORE(Tabela1[[#This Row],[Processo]], "/", 1), ",", ".") + 2000</f>
        <v>2018</v>
      </c>
      <c r="G216" s="12" t="s">
        <v>65</v>
      </c>
      <c r="H216" s="12" t="s">
        <v>752</v>
      </c>
      <c r="I216" s="13">
        <v>43696</v>
      </c>
      <c r="J216" s="14">
        <v>2956978.2829999998</v>
      </c>
      <c r="M216" s="14">
        <v>3091163.391475182</v>
      </c>
      <c r="P216" s="12">
        <v>10</v>
      </c>
      <c r="Q216" s="12">
        <v>44</v>
      </c>
      <c r="R216" s="12">
        <v>132</v>
      </c>
      <c r="S216" s="12">
        <v>0</v>
      </c>
      <c r="T216" s="16" t="s">
        <v>1172</v>
      </c>
      <c r="U216" s="12" t="s">
        <v>66</v>
      </c>
      <c r="V216" s="12" t="s">
        <v>67</v>
      </c>
      <c r="W216" s="12">
        <v>75</v>
      </c>
      <c r="X216" s="12">
        <v>57.9</v>
      </c>
      <c r="Y216" s="26"/>
      <c r="Z216" s="12" t="s">
        <v>96</v>
      </c>
      <c r="AA216" s="12">
        <f>YEAR(Tabela1[[#This Row],[Data_Publicacao_Parecer]])</f>
        <v>2019</v>
      </c>
      <c r="AB216" s="12">
        <f>MONTH(Tabela1[[#This Row],[Data_Publicacao_Parecer]])</f>
        <v>8</v>
      </c>
      <c r="AC216" s="12">
        <f>DAY(Tabela1[[#This Row],[Data_Publicacao_Parecer]])</f>
        <v>19</v>
      </c>
      <c r="AF216" s="12">
        <v>-29.500207</v>
      </c>
      <c r="AG216" s="12">
        <v>-51.949508000000002</v>
      </c>
    </row>
    <row r="217" spans="1:33" x14ac:dyDescent="0.25">
      <c r="A217" s="12" t="s">
        <v>1379</v>
      </c>
      <c r="B217" s="12" t="s">
        <v>1380</v>
      </c>
      <c r="F217" s="12">
        <f>_xlfn.NUMBERVALUE(_xlfn.TEXTBEFORE(Tabela1[[#This Row],[Processo]], "/", 1), ",", ".") + 2000</f>
        <v>2018</v>
      </c>
      <c r="G217" s="12" t="s">
        <v>37</v>
      </c>
      <c r="H217" s="12" t="s">
        <v>53</v>
      </c>
      <c r="I217" s="13">
        <v>43696</v>
      </c>
      <c r="J217" s="14">
        <v>3047337.216</v>
      </c>
      <c r="M217" s="14">
        <v>116212.818</v>
      </c>
      <c r="P217" s="12">
        <v>3</v>
      </c>
      <c r="Q217" s="12">
        <v>26</v>
      </c>
      <c r="R217" s="12">
        <v>36</v>
      </c>
      <c r="S217" s="12">
        <v>2</v>
      </c>
      <c r="T217" s="16" t="s">
        <v>242</v>
      </c>
      <c r="U217" s="12" t="s">
        <v>232</v>
      </c>
      <c r="V217" s="12" t="s">
        <v>156</v>
      </c>
      <c r="W217" s="12">
        <v>70</v>
      </c>
      <c r="X217" s="12">
        <v>41.2</v>
      </c>
      <c r="Y217" s="26"/>
      <c r="Z217" s="12" t="s">
        <v>96</v>
      </c>
      <c r="AA217" s="12">
        <f>YEAR(Tabela1[[#This Row],[Data_Publicacao_Parecer]])</f>
        <v>2019</v>
      </c>
      <c r="AB217" s="12">
        <f>MONTH(Tabela1[[#This Row],[Data_Publicacao_Parecer]])</f>
        <v>8</v>
      </c>
      <c r="AC217" s="12">
        <f>DAY(Tabela1[[#This Row],[Data_Publicacao_Parecer]])</f>
        <v>19</v>
      </c>
      <c r="AF217" s="12">
        <v>-29.941319</v>
      </c>
      <c r="AG217" s="12">
        <v>-50.986891</v>
      </c>
    </row>
    <row r="218" spans="1:33" x14ac:dyDescent="0.25">
      <c r="A218" s="12" t="s">
        <v>1526</v>
      </c>
      <c r="B218" s="12" t="s">
        <v>1527</v>
      </c>
      <c r="F218" s="12">
        <f>_xlfn.NUMBERVALUE(_xlfn.TEXTBEFORE(Tabela1[[#This Row],[Processo]], "/", 1), ",", ".") + 2000</f>
        <v>2018</v>
      </c>
      <c r="G218" s="12" t="s">
        <v>37</v>
      </c>
      <c r="H218" s="17" t="s">
        <v>105</v>
      </c>
      <c r="I218" s="13">
        <v>43696</v>
      </c>
      <c r="J218" s="14">
        <v>14669564.651000001</v>
      </c>
      <c r="M218" s="14">
        <v>13043828.844000001</v>
      </c>
      <c r="P218" s="12">
        <v>100</v>
      </c>
      <c r="Q218" s="12">
        <v>0</v>
      </c>
      <c r="R218" s="12">
        <v>139</v>
      </c>
      <c r="S218" s="12">
        <v>69</v>
      </c>
      <c r="T218" s="16" t="s">
        <v>242</v>
      </c>
      <c r="U218" s="12" t="s">
        <v>155</v>
      </c>
      <c r="V218" s="12" t="s">
        <v>156</v>
      </c>
      <c r="W218" s="12">
        <v>70</v>
      </c>
      <c r="X218" s="12">
        <v>25.7</v>
      </c>
      <c r="Y218" s="26"/>
      <c r="Z218" s="12" t="s">
        <v>96</v>
      </c>
      <c r="AA218" s="12">
        <f>YEAR(Tabela1[[#This Row],[Data_Publicacao_Parecer]])</f>
        <v>2019</v>
      </c>
      <c r="AB218" s="12">
        <f>MONTH(Tabela1[[#This Row],[Data_Publicacao_Parecer]])</f>
        <v>8</v>
      </c>
      <c r="AC218" s="12">
        <f>DAY(Tabela1[[#This Row],[Data_Publicacao_Parecer]])</f>
        <v>19</v>
      </c>
      <c r="AF218" s="12">
        <v>-30.031770999999999</v>
      </c>
      <c r="AG218" s="12">
        <v>-51.206533</v>
      </c>
    </row>
    <row r="219" spans="1:33" x14ac:dyDescent="0.25">
      <c r="A219" s="12" t="s">
        <v>1473</v>
      </c>
      <c r="B219" s="12" t="s">
        <v>1474</v>
      </c>
      <c r="F219" s="12">
        <f>_xlfn.NUMBERVALUE(_xlfn.TEXTBEFORE(Tabela1[[#This Row],[Processo]], "/", 1), ",", ".") + 2000</f>
        <v>2018</v>
      </c>
      <c r="G219" s="12" t="s">
        <v>37</v>
      </c>
      <c r="H219" s="17" t="s">
        <v>58</v>
      </c>
      <c r="I219" s="13">
        <v>43717</v>
      </c>
      <c r="J219" s="14">
        <v>2159905.8459999999</v>
      </c>
      <c r="M219" s="14">
        <v>1999533.953</v>
      </c>
      <c r="P219" s="12">
        <v>3</v>
      </c>
      <c r="Q219" s="12">
        <v>9</v>
      </c>
      <c r="R219" s="12">
        <v>20</v>
      </c>
      <c r="S219" s="12">
        <v>8</v>
      </c>
      <c r="T219" s="16" t="s">
        <v>242</v>
      </c>
      <c r="U219" s="12" t="s">
        <v>135</v>
      </c>
      <c r="V219" s="12" t="s">
        <v>55</v>
      </c>
      <c r="W219" s="12">
        <v>75</v>
      </c>
      <c r="X219" s="12">
        <v>45.9</v>
      </c>
      <c r="Y219" s="26"/>
      <c r="Z219" s="12" t="s">
        <v>96</v>
      </c>
      <c r="AA219" s="12">
        <f>YEAR(Tabela1[[#This Row],[Data_Publicacao_Parecer]])</f>
        <v>2019</v>
      </c>
      <c r="AB219" s="12">
        <f>MONTH(Tabela1[[#This Row],[Data_Publicacao_Parecer]])</f>
        <v>9</v>
      </c>
      <c r="AC219" s="12">
        <f>DAY(Tabela1[[#This Row],[Data_Publicacao_Parecer]])</f>
        <v>9</v>
      </c>
      <c r="AF219" s="12">
        <v>-29.026147000000002</v>
      </c>
      <c r="AG219" s="12">
        <v>-51.187457000000002</v>
      </c>
    </row>
    <row r="220" spans="1:33" x14ac:dyDescent="0.25">
      <c r="A220" s="12" t="s">
        <v>317</v>
      </c>
      <c r="B220" s="12" t="s">
        <v>322</v>
      </c>
      <c r="C220" s="12" t="s">
        <v>78</v>
      </c>
      <c r="F220" s="12">
        <f>_xlfn.NUMBERVALUE(_xlfn.TEXTBEFORE(Tabela1[[#This Row],[Processo]], "/", 1), ",", ".") + 2000</f>
        <v>2018</v>
      </c>
      <c r="G220" s="12" t="s">
        <v>82</v>
      </c>
      <c r="H220" s="12" t="s">
        <v>83</v>
      </c>
      <c r="I220" s="13">
        <v>43724</v>
      </c>
      <c r="J220" s="14">
        <v>28374958.1598</v>
      </c>
      <c r="M220" s="14">
        <v>25623847.3940874</v>
      </c>
      <c r="P220" s="12">
        <v>5</v>
      </c>
      <c r="Q220" s="12">
        <v>181</v>
      </c>
      <c r="R220" s="12">
        <v>223</v>
      </c>
      <c r="S220" s="12">
        <v>6.5</v>
      </c>
      <c r="T220" s="16" t="s">
        <v>242</v>
      </c>
      <c r="U220" s="12" t="s">
        <v>253</v>
      </c>
      <c r="V220" s="12" t="s">
        <v>254</v>
      </c>
      <c r="W220" s="12">
        <v>70</v>
      </c>
      <c r="X220" s="12">
        <v>58.98</v>
      </c>
      <c r="Y220" s="26"/>
      <c r="Z220" s="12" t="s">
        <v>96</v>
      </c>
      <c r="AA220" s="12">
        <f>YEAR(Tabela1[[#This Row],[Data_Publicacao_Parecer]])</f>
        <v>2019</v>
      </c>
      <c r="AB220" s="12">
        <f>MONTH(Tabela1[[#This Row],[Data_Publicacao_Parecer]])</f>
        <v>9</v>
      </c>
      <c r="AC220" s="12">
        <f>DAY(Tabela1[[#This Row],[Data_Publicacao_Parecer]])</f>
        <v>16</v>
      </c>
      <c r="AF220" s="12">
        <v>-28.374095000000001</v>
      </c>
      <c r="AG220" s="12">
        <v>-51.63767</v>
      </c>
    </row>
    <row r="221" spans="1:33" x14ac:dyDescent="0.25">
      <c r="A221" s="12" t="s">
        <v>126</v>
      </c>
      <c r="B221" s="12" t="s">
        <v>130</v>
      </c>
      <c r="C221" s="12" t="s">
        <v>78</v>
      </c>
      <c r="F221" s="12">
        <f>_xlfn.NUMBERVALUE(_xlfn.TEXTBEFORE(Tabela1[[#This Row],[Processo]], "/", 1), ",", ".") + 2000</f>
        <v>2019</v>
      </c>
      <c r="G221" s="12" t="s">
        <v>37</v>
      </c>
      <c r="H221" s="17" t="s">
        <v>128</v>
      </c>
      <c r="I221" s="13">
        <v>43760</v>
      </c>
      <c r="J221" s="14">
        <v>15265557.4904</v>
      </c>
      <c r="M221" s="14">
        <v>14933466.643144</v>
      </c>
      <c r="P221" s="12">
        <v>10</v>
      </c>
      <c r="Q221" s="12">
        <v>203</v>
      </c>
      <c r="R221" s="12">
        <v>360</v>
      </c>
      <c r="S221" s="12">
        <v>80</v>
      </c>
      <c r="T221" s="16" t="s">
        <v>131</v>
      </c>
      <c r="U221" s="12" t="s">
        <v>129</v>
      </c>
      <c r="V221" s="12" t="s">
        <v>55</v>
      </c>
      <c r="W221" s="12">
        <v>50</v>
      </c>
      <c r="X221" s="12">
        <v>38.5</v>
      </c>
      <c r="Y221" s="26"/>
      <c r="Z221" s="12" t="s">
        <v>43</v>
      </c>
      <c r="AA221" s="12">
        <f>YEAR(Tabela1[[#This Row],[Data_Publicacao_Parecer]])</f>
        <v>2019</v>
      </c>
      <c r="AB221" s="12">
        <f>MONTH(Tabela1[[#This Row],[Data_Publicacao_Parecer]])</f>
        <v>10</v>
      </c>
      <c r="AC221" s="12">
        <f>DAY(Tabela1[[#This Row],[Data_Publicacao_Parecer]])</f>
        <v>22</v>
      </c>
      <c r="AF221" s="12">
        <v>-28.859825000000001</v>
      </c>
      <c r="AG221" s="12">
        <v>-51.550370999999998</v>
      </c>
    </row>
    <row r="222" spans="1:33" x14ac:dyDescent="0.25">
      <c r="A222" s="12" t="s">
        <v>221</v>
      </c>
      <c r="B222" s="12" t="s">
        <v>225</v>
      </c>
      <c r="C222" s="12" t="s">
        <v>78</v>
      </c>
      <c r="F222" s="12">
        <f>_xlfn.NUMBERVALUE(_xlfn.TEXTBEFORE(Tabela1[[#This Row],[Processo]], "/", 1), ",", ".") + 2000</f>
        <v>2019</v>
      </c>
      <c r="G222" s="12" t="s">
        <v>65</v>
      </c>
      <c r="H222" s="12" t="s">
        <v>154</v>
      </c>
      <c r="I222" s="13">
        <v>43760</v>
      </c>
      <c r="J222" s="14">
        <v>1377355.8484</v>
      </c>
      <c r="M222" s="14">
        <v>1408414.6620517999</v>
      </c>
      <c r="P222" s="12">
        <v>10</v>
      </c>
      <c r="Q222" s="12">
        <v>28</v>
      </c>
      <c r="R222" s="12">
        <v>120</v>
      </c>
      <c r="S222" s="12">
        <v>0</v>
      </c>
      <c r="T222" s="16" t="s">
        <v>131</v>
      </c>
      <c r="U222" s="12" t="s">
        <v>224</v>
      </c>
      <c r="V222" s="12" t="s">
        <v>67</v>
      </c>
      <c r="W222" s="12">
        <v>65</v>
      </c>
      <c r="X222" s="12">
        <v>50.6</v>
      </c>
      <c r="Y222" s="26"/>
      <c r="Z222" s="12" t="s">
        <v>43</v>
      </c>
      <c r="AA222" s="12">
        <f>YEAR(Tabela1[[#This Row],[Data_Publicacao_Parecer]])</f>
        <v>2019</v>
      </c>
      <c r="AB222" s="12">
        <f>MONTH(Tabela1[[#This Row],[Data_Publicacao_Parecer]])</f>
        <v>10</v>
      </c>
      <c r="AC222" s="12">
        <f>DAY(Tabela1[[#This Row],[Data_Publicacao_Parecer]])</f>
        <v>22</v>
      </c>
      <c r="AF222" s="12">
        <v>-29.163001999999999</v>
      </c>
      <c r="AG222" s="12">
        <v>-51.871366999999999</v>
      </c>
    </row>
    <row r="223" spans="1:33" x14ac:dyDescent="0.25">
      <c r="A223" s="12" t="s">
        <v>482</v>
      </c>
      <c r="B223" s="12" t="s">
        <v>485</v>
      </c>
      <c r="C223" s="12" t="s">
        <v>78</v>
      </c>
      <c r="F223" s="12">
        <f>_xlfn.NUMBERVALUE(_xlfn.TEXTBEFORE(Tabela1[[#This Row],[Processo]], "/", 1), ",", ".") + 2000</f>
        <v>2019</v>
      </c>
      <c r="G223" s="12" t="s">
        <v>82</v>
      </c>
      <c r="H223" s="12" t="s">
        <v>241</v>
      </c>
      <c r="I223" s="13">
        <v>43760</v>
      </c>
      <c r="J223" s="14">
        <v>45617924.633400001</v>
      </c>
      <c r="M223" s="14">
        <v>46909374.495319799</v>
      </c>
      <c r="P223" s="12">
        <v>35</v>
      </c>
      <c r="Q223" s="12">
        <v>618</v>
      </c>
      <c r="R223" s="12">
        <v>771</v>
      </c>
      <c r="S223" s="12">
        <v>0</v>
      </c>
      <c r="T223" s="16" t="s">
        <v>131</v>
      </c>
      <c r="U223" s="12" t="s">
        <v>484</v>
      </c>
      <c r="V223" s="12" t="s">
        <v>92</v>
      </c>
      <c r="W223" s="12">
        <v>80</v>
      </c>
      <c r="X223" s="12">
        <v>63.2</v>
      </c>
      <c r="Y223" s="26"/>
      <c r="Z223" s="12" t="s">
        <v>43</v>
      </c>
      <c r="AA223" s="12">
        <f>YEAR(Tabela1[[#This Row],[Data_Publicacao_Parecer]])</f>
        <v>2019</v>
      </c>
      <c r="AB223" s="12">
        <f>MONTH(Tabela1[[#This Row],[Data_Publicacao_Parecer]])</f>
        <v>10</v>
      </c>
      <c r="AC223" s="12">
        <f>DAY(Tabela1[[#This Row],[Data_Publicacao_Parecer]])</f>
        <v>22</v>
      </c>
      <c r="AF223" s="12">
        <v>-28.645001000000001</v>
      </c>
      <c r="AG223" s="12">
        <v>-53.604830999999997</v>
      </c>
    </row>
    <row r="224" spans="1:33" x14ac:dyDescent="0.25">
      <c r="A224" s="12" t="s">
        <v>579</v>
      </c>
      <c r="B224" s="12" t="s">
        <v>580</v>
      </c>
      <c r="F224" s="12">
        <f>_xlfn.NUMBERVALUE(_xlfn.TEXTBEFORE(Tabela1[[#This Row],[Processo]], "/", 1), ",", ".") + 2000</f>
        <v>2019</v>
      </c>
      <c r="G224" s="12" t="s">
        <v>37</v>
      </c>
      <c r="H224" s="12" t="s">
        <v>241</v>
      </c>
      <c r="I224" s="13">
        <v>43760</v>
      </c>
      <c r="J224" s="14">
        <v>9367782.5150000006</v>
      </c>
      <c r="M224" s="14">
        <v>6257678.7200200008</v>
      </c>
      <c r="P224" s="12">
        <v>10</v>
      </c>
      <c r="Q224" s="12">
        <v>56</v>
      </c>
      <c r="R224" s="12">
        <v>128</v>
      </c>
      <c r="S224" s="12">
        <v>65</v>
      </c>
      <c r="T224" s="16" t="s">
        <v>131</v>
      </c>
      <c r="U224" s="12" t="s">
        <v>581</v>
      </c>
      <c r="V224" s="12" t="s">
        <v>202</v>
      </c>
      <c r="W224" s="12">
        <v>70</v>
      </c>
      <c r="X224" s="12">
        <v>73.7</v>
      </c>
      <c r="Y224" s="26"/>
      <c r="Z224" s="12" t="s">
        <v>43</v>
      </c>
      <c r="AA224" s="12">
        <f>YEAR(Tabela1[[#This Row],[Data_Publicacao_Parecer]])</f>
        <v>2019</v>
      </c>
      <c r="AB224" s="12">
        <f>MONTH(Tabela1[[#This Row],[Data_Publicacao_Parecer]])</f>
        <v>10</v>
      </c>
      <c r="AC224" s="12">
        <f>DAY(Tabela1[[#This Row],[Data_Publicacao_Parecer]])</f>
        <v>22</v>
      </c>
      <c r="AF224" s="12">
        <v>-29.650471</v>
      </c>
      <c r="AG224" s="12">
        <v>-50.775278</v>
      </c>
    </row>
    <row r="225" spans="1:33" x14ac:dyDescent="0.25">
      <c r="A225" s="12" t="s">
        <v>579</v>
      </c>
      <c r="B225" s="12" t="s">
        <v>580</v>
      </c>
      <c r="F225" s="12">
        <f>_xlfn.NUMBERVALUE(_xlfn.TEXTBEFORE(Tabela1[[#This Row],[Processo]], "/", 1), ",", ".") + 2000</f>
        <v>2019</v>
      </c>
      <c r="G225" s="12" t="s">
        <v>37</v>
      </c>
      <c r="H225" s="12" t="s">
        <v>241</v>
      </c>
      <c r="I225" s="13">
        <v>43760</v>
      </c>
      <c r="J225" s="14">
        <v>8944080.6909999996</v>
      </c>
      <c r="M225" s="14">
        <v>4772993.1362776179</v>
      </c>
      <c r="P225" s="12">
        <v>10</v>
      </c>
      <c r="Q225" s="12">
        <v>56</v>
      </c>
      <c r="R225" s="12">
        <v>128</v>
      </c>
      <c r="S225" s="12">
        <v>0</v>
      </c>
      <c r="T225" s="16" t="s">
        <v>131</v>
      </c>
      <c r="U225" s="12" t="s">
        <v>581</v>
      </c>
      <c r="V225" s="12" t="s">
        <v>202</v>
      </c>
      <c r="W225" s="12">
        <v>70</v>
      </c>
      <c r="X225" s="12">
        <v>73.7</v>
      </c>
      <c r="Y225" s="26"/>
      <c r="Z225" s="12" t="s">
        <v>96</v>
      </c>
      <c r="AA225" s="12">
        <f>YEAR(Tabela1[[#This Row],[Data_Publicacao_Parecer]])</f>
        <v>2019</v>
      </c>
      <c r="AB225" s="12">
        <f>MONTH(Tabela1[[#This Row],[Data_Publicacao_Parecer]])</f>
        <v>10</v>
      </c>
      <c r="AC225" s="12">
        <f>DAY(Tabela1[[#This Row],[Data_Publicacao_Parecer]])</f>
        <v>22</v>
      </c>
      <c r="AF225" s="12">
        <v>-29.650471</v>
      </c>
      <c r="AG225" s="12">
        <v>-50.775278</v>
      </c>
    </row>
    <row r="226" spans="1:33" x14ac:dyDescent="0.25">
      <c r="A226" s="12" t="s">
        <v>1083</v>
      </c>
      <c r="B226" s="12" t="s">
        <v>1084</v>
      </c>
      <c r="F226" s="12">
        <f>_xlfn.NUMBERVALUE(_xlfn.TEXTBEFORE(Tabela1[[#This Row],[Processo]], "/", 1), ",", ".") + 2000</f>
        <v>2018</v>
      </c>
      <c r="G226" s="12" t="s">
        <v>65</v>
      </c>
      <c r="H226" s="12" t="s">
        <v>105</v>
      </c>
      <c r="I226" s="13">
        <v>43760</v>
      </c>
      <c r="J226" s="14">
        <v>1031797.0684</v>
      </c>
      <c r="M226" s="14">
        <v>1078394.706</v>
      </c>
      <c r="P226" s="12">
        <v>12</v>
      </c>
      <c r="Q226" s="12">
        <v>9</v>
      </c>
      <c r="R226" s="12">
        <v>69</v>
      </c>
      <c r="T226" s="16" t="s">
        <v>242</v>
      </c>
      <c r="U226" s="12" t="s">
        <v>1085</v>
      </c>
      <c r="V226" s="12" t="s">
        <v>125</v>
      </c>
      <c r="W226" s="12">
        <v>70</v>
      </c>
      <c r="X226" s="12">
        <v>57.6</v>
      </c>
      <c r="Y226" s="26"/>
      <c r="Z226" s="12" t="s">
        <v>96</v>
      </c>
      <c r="AA226" s="12">
        <f>YEAR(Tabela1[[#This Row],[Data_Publicacao_Parecer]])</f>
        <v>2019</v>
      </c>
      <c r="AB226" s="12">
        <f>MONTH(Tabela1[[#This Row],[Data_Publicacao_Parecer]])</f>
        <v>10</v>
      </c>
      <c r="AC226" s="12">
        <f>DAY(Tabela1[[#This Row],[Data_Publicacao_Parecer]])</f>
        <v>22</v>
      </c>
      <c r="AF226" s="12">
        <v>-29.372474</v>
      </c>
      <c r="AG226" s="12">
        <v>-51.494908000000002</v>
      </c>
    </row>
    <row r="227" spans="1:33" x14ac:dyDescent="0.25">
      <c r="A227" s="12" t="s">
        <v>1094</v>
      </c>
      <c r="B227" s="12" t="s">
        <v>1095</v>
      </c>
      <c r="F227" s="12">
        <f>_xlfn.NUMBERVALUE(_xlfn.TEXTBEFORE(Tabela1[[#This Row],[Processo]], "/", 1), ",", ".") + 2000</f>
        <v>2019</v>
      </c>
      <c r="G227" s="12" t="s">
        <v>37</v>
      </c>
      <c r="H227" s="12" t="s">
        <v>100</v>
      </c>
      <c r="I227" s="13">
        <v>43760</v>
      </c>
      <c r="J227" s="14">
        <v>1334618.5845999999</v>
      </c>
      <c r="M227" s="14">
        <v>1397842.5589999999</v>
      </c>
      <c r="P227" s="12">
        <v>5</v>
      </c>
      <c r="Q227" s="12">
        <v>113</v>
      </c>
      <c r="R227" s="12">
        <v>177</v>
      </c>
      <c r="S227" s="12">
        <v>0</v>
      </c>
      <c r="T227" s="16" t="s">
        <v>1096</v>
      </c>
      <c r="U227" s="12" t="s">
        <v>384</v>
      </c>
      <c r="V227" s="12" t="s">
        <v>118</v>
      </c>
      <c r="W227" s="12">
        <v>50</v>
      </c>
      <c r="X227" s="12">
        <v>47.5</v>
      </c>
      <c r="Y227" s="26"/>
      <c r="Z227" s="12" t="s">
        <v>43</v>
      </c>
      <c r="AA227" s="12">
        <f>YEAR(Tabela1[[#This Row],[Data_Publicacao_Parecer]])</f>
        <v>2019</v>
      </c>
      <c r="AB227" s="12">
        <f>MONTH(Tabela1[[#This Row],[Data_Publicacao_Parecer]])</f>
        <v>10</v>
      </c>
      <c r="AC227" s="12">
        <f>DAY(Tabela1[[#This Row],[Data_Publicacao_Parecer]])</f>
        <v>22</v>
      </c>
      <c r="AF227" s="12">
        <v>-29.634885000000001</v>
      </c>
      <c r="AG227" s="12">
        <v>-51.006445999999997</v>
      </c>
    </row>
    <row r="228" spans="1:33" x14ac:dyDescent="0.25">
      <c r="A228" s="17" t="s">
        <v>1706</v>
      </c>
      <c r="B228" s="17" t="s">
        <v>1708</v>
      </c>
      <c r="C228" s="12" t="s">
        <v>78</v>
      </c>
      <c r="D228" s="17"/>
      <c r="E228" s="17"/>
      <c r="F228" s="12">
        <f>_xlfn.NUMBERVALUE(_xlfn.TEXTBEFORE(Tabela1[[#This Row],[Processo]], "/", 1), ",", ".") + 2000</f>
        <v>2019</v>
      </c>
      <c r="G228" s="17" t="s">
        <v>37</v>
      </c>
      <c r="H228" s="17" t="s">
        <v>53</v>
      </c>
      <c r="I228" s="22">
        <v>43760</v>
      </c>
      <c r="J228" s="23">
        <v>19557985.223000001</v>
      </c>
      <c r="K228" s="24"/>
      <c r="L228" s="23"/>
      <c r="M228" s="23">
        <v>19040335.588202499</v>
      </c>
      <c r="N228" s="23"/>
      <c r="O228" s="22"/>
      <c r="P228" s="17">
        <v>40</v>
      </c>
      <c r="Q228" s="17">
        <v>347</v>
      </c>
      <c r="R228" s="17">
        <v>397</v>
      </c>
      <c r="S228" s="17">
        <v>50</v>
      </c>
      <c r="T228" s="16" t="s">
        <v>1122</v>
      </c>
      <c r="U228" s="17" t="s">
        <v>87</v>
      </c>
      <c r="V228" s="17" t="s">
        <v>55</v>
      </c>
      <c r="W228" s="17">
        <v>35</v>
      </c>
      <c r="X228" s="17">
        <v>41.9</v>
      </c>
      <c r="Y228" s="26"/>
      <c r="Z228" s="17" t="s">
        <v>43</v>
      </c>
      <c r="AA228" s="12">
        <f>YEAR(Tabela1[[#This Row],[Data_Publicacao_Parecer]])</f>
        <v>2019</v>
      </c>
      <c r="AB228" s="12">
        <f>MONTH(Tabela1[[#This Row],[Data_Publicacao_Parecer]])</f>
        <v>10</v>
      </c>
      <c r="AC228" s="12">
        <f>DAY(Tabela1[[#This Row],[Data_Publicacao_Parecer]])</f>
        <v>22</v>
      </c>
      <c r="AD228" s="17"/>
      <c r="AE228" s="17"/>
      <c r="AF228" s="17">
        <v>-28.856544</v>
      </c>
      <c r="AG228" s="17">
        <v>-51.288263000000001</v>
      </c>
    </row>
    <row r="229" spans="1:33" x14ac:dyDescent="0.25">
      <c r="A229" s="12" t="s">
        <v>868</v>
      </c>
      <c r="B229" s="12" t="s">
        <v>869</v>
      </c>
      <c r="C229" s="12" t="s">
        <v>75</v>
      </c>
      <c r="F229" s="12">
        <f>_xlfn.NUMBERVALUE(_xlfn.TEXTBEFORE(Tabela1[[#This Row],[Processo]], "/", 1), ",", ".") + 2000</f>
        <v>2019</v>
      </c>
      <c r="G229" s="12" t="s">
        <v>37</v>
      </c>
      <c r="H229" s="12" t="s">
        <v>53</v>
      </c>
      <c r="I229" s="13">
        <v>43769</v>
      </c>
      <c r="J229" s="14">
        <v>24497988.326000001</v>
      </c>
      <c r="M229" s="14">
        <v>25391666.236184001</v>
      </c>
      <c r="P229" s="12">
        <v>24</v>
      </c>
      <c r="Q229" s="12">
        <v>323</v>
      </c>
      <c r="R229" s="12">
        <v>388</v>
      </c>
      <c r="S229" s="12">
        <v>107</v>
      </c>
      <c r="T229" s="16" t="s">
        <v>870</v>
      </c>
      <c r="U229" s="12" t="s">
        <v>432</v>
      </c>
      <c r="V229" s="12" t="s">
        <v>67</v>
      </c>
      <c r="W229" s="12">
        <v>45</v>
      </c>
      <c r="X229" s="12">
        <v>35.700000000000003</v>
      </c>
      <c r="Y229" s="26"/>
      <c r="Z229" s="12" t="s">
        <v>43</v>
      </c>
      <c r="AA229" s="12">
        <f>YEAR(Tabela1[[#This Row],[Data_Publicacao_Parecer]])</f>
        <v>2019</v>
      </c>
      <c r="AB229" s="12">
        <f>MONTH(Tabela1[[#This Row],[Data_Publicacao_Parecer]])</f>
        <v>10</v>
      </c>
      <c r="AC229" s="12">
        <f>DAY(Tabela1[[#This Row],[Data_Publicacao_Parecer]])</f>
        <v>31</v>
      </c>
      <c r="AF229" s="12">
        <v>-29.401353</v>
      </c>
      <c r="AG229" s="12">
        <v>-51.955734999999997</v>
      </c>
    </row>
    <row r="230" spans="1:33" x14ac:dyDescent="0.25">
      <c r="A230" s="12" t="s">
        <v>1004</v>
      </c>
      <c r="B230" s="12" t="s">
        <v>1008</v>
      </c>
      <c r="C230" s="12" t="s">
        <v>78</v>
      </c>
      <c r="F230" s="12">
        <f>_xlfn.NUMBERVALUE(_xlfn.TEXTBEFORE(Tabela1[[#This Row],[Processo]], "/", 1), ",", ".") + 2000</f>
        <v>2018</v>
      </c>
      <c r="G230" s="12" t="s">
        <v>65</v>
      </c>
      <c r="H230" s="12" t="s">
        <v>241</v>
      </c>
      <c r="I230" s="13">
        <v>43780</v>
      </c>
      <c r="J230" s="14">
        <v>1234667.5515999999</v>
      </c>
      <c r="M230" s="14">
        <v>1217377.6364196001</v>
      </c>
      <c r="P230" s="12">
        <v>9</v>
      </c>
      <c r="Q230" s="12">
        <v>21</v>
      </c>
      <c r="R230" s="12">
        <v>29</v>
      </c>
      <c r="S230" s="12">
        <v>0</v>
      </c>
      <c r="T230" s="16" t="s">
        <v>242</v>
      </c>
      <c r="U230" s="12" t="s">
        <v>1007</v>
      </c>
      <c r="V230" s="12" t="s">
        <v>308</v>
      </c>
      <c r="W230" s="12">
        <v>70</v>
      </c>
      <c r="X230" s="12">
        <v>90</v>
      </c>
      <c r="Y230" s="26"/>
      <c r="Z230" s="12" t="s">
        <v>43</v>
      </c>
      <c r="AA230" s="12">
        <f>YEAR(Tabela1[[#This Row],[Data_Publicacao_Parecer]])</f>
        <v>2019</v>
      </c>
      <c r="AB230" s="12">
        <f>MONTH(Tabela1[[#This Row],[Data_Publicacao_Parecer]])</f>
        <v>11</v>
      </c>
      <c r="AC230" s="12">
        <f>DAY(Tabela1[[#This Row],[Data_Publicacao_Parecer]])</f>
        <v>11</v>
      </c>
      <c r="AF230" s="12">
        <v>-27.691310000000001</v>
      </c>
      <c r="AG230" s="12">
        <v>-53.181811000000003</v>
      </c>
    </row>
    <row r="231" spans="1:33" x14ac:dyDescent="0.25">
      <c r="A231" s="12" t="s">
        <v>1509</v>
      </c>
      <c r="B231" s="12" t="s">
        <v>1510</v>
      </c>
      <c r="F231" s="12">
        <f>_xlfn.NUMBERVALUE(_xlfn.TEXTBEFORE(Tabela1[[#This Row],[Processo]], "/", 1), ",", ".") + 2000</f>
        <v>2019</v>
      </c>
      <c r="G231" s="12" t="s">
        <v>65</v>
      </c>
      <c r="H231" s="17" t="s">
        <v>100</v>
      </c>
      <c r="I231" s="13">
        <v>43780</v>
      </c>
      <c r="J231" s="14">
        <v>1128896.1403999999</v>
      </c>
      <c r="M231" s="14">
        <v>1102800.7577082</v>
      </c>
      <c r="P231" s="12">
        <v>6</v>
      </c>
      <c r="Q231" s="12">
        <v>79</v>
      </c>
      <c r="R231" s="12">
        <v>102</v>
      </c>
      <c r="S231" s="12">
        <v>3</v>
      </c>
      <c r="T231" s="16" t="s">
        <v>131</v>
      </c>
      <c r="U231" s="12" t="s">
        <v>139</v>
      </c>
      <c r="V231" s="12" t="s">
        <v>118</v>
      </c>
      <c r="W231" s="12">
        <v>35</v>
      </c>
      <c r="X231" s="12">
        <v>33.6</v>
      </c>
      <c r="Y231" s="26"/>
      <c r="Z231" s="12" t="s">
        <v>43</v>
      </c>
      <c r="AA231" s="12">
        <f>YEAR(Tabela1[[#This Row],[Data_Publicacao_Parecer]])</f>
        <v>2019</v>
      </c>
      <c r="AB231" s="12">
        <f>MONTH(Tabela1[[#This Row],[Data_Publicacao_Parecer]])</f>
        <v>11</v>
      </c>
      <c r="AC231" s="12">
        <f>DAY(Tabela1[[#This Row],[Data_Publicacao_Parecer]])</f>
        <v>11</v>
      </c>
      <c r="AF231" s="12">
        <v>-29.687548</v>
      </c>
      <c r="AG231" s="12">
        <v>-51.132828000000003</v>
      </c>
    </row>
    <row r="232" spans="1:33" x14ac:dyDescent="0.25">
      <c r="A232" s="12" t="s">
        <v>186</v>
      </c>
      <c r="B232" s="12" t="s">
        <v>187</v>
      </c>
      <c r="C232" s="12" t="s">
        <v>75</v>
      </c>
      <c r="F232" s="12">
        <f>_xlfn.NUMBERVALUE(_xlfn.TEXTBEFORE(Tabela1[[#This Row],[Processo]], "/", 1), ",", ".") + 2000</f>
        <v>2019</v>
      </c>
      <c r="G232" s="12" t="s">
        <v>37</v>
      </c>
      <c r="H232" s="12" t="s">
        <v>53</v>
      </c>
      <c r="I232" s="13">
        <v>43822</v>
      </c>
      <c r="J232" s="14">
        <v>8366438.2379999999</v>
      </c>
      <c r="M232" s="14">
        <v>8232575.2261919994</v>
      </c>
      <c r="P232" s="12">
        <v>10</v>
      </c>
      <c r="Q232" s="12">
        <v>83</v>
      </c>
      <c r="R232" s="12">
        <v>127</v>
      </c>
      <c r="S232" s="12">
        <v>52</v>
      </c>
      <c r="T232" s="16" t="s">
        <v>188</v>
      </c>
      <c r="U232" s="12" t="s">
        <v>102</v>
      </c>
      <c r="V232" s="12" t="s">
        <v>55</v>
      </c>
      <c r="W232" s="12">
        <v>45</v>
      </c>
      <c r="X232" s="12">
        <v>37.5</v>
      </c>
      <c r="Y232" s="26"/>
      <c r="Z232" s="12" t="s">
        <v>43</v>
      </c>
      <c r="AA232" s="12">
        <f>YEAR(Tabela1[[#This Row],[Data_Publicacao_Parecer]])</f>
        <v>2019</v>
      </c>
      <c r="AB232" s="12">
        <f>MONTH(Tabela1[[#This Row],[Data_Publicacao_Parecer]])</f>
        <v>12</v>
      </c>
      <c r="AC232" s="12">
        <f>DAY(Tabela1[[#This Row],[Data_Publicacao_Parecer]])</f>
        <v>23</v>
      </c>
      <c r="AF232" s="12">
        <v>-28.839917</v>
      </c>
      <c r="AG232" s="12">
        <v>-51.889541999999999</v>
      </c>
    </row>
    <row r="233" spans="1:33" x14ac:dyDescent="0.25">
      <c r="A233" s="12" t="s">
        <v>186</v>
      </c>
      <c r="B233" s="12" t="s">
        <v>187</v>
      </c>
      <c r="C233" s="12" t="s">
        <v>75</v>
      </c>
      <c r="F233" s="12">
        <f>_xlfn.NUMBERVALUE(_xlfn.TEXTBEFORE(Tabela1[[#This Row],[Processo]], "/", 1), ",", ".") + 2000</f>
        <v>2019</v>
      </c>
      <c r="G233" s="12" t="s">
        <v>37</v>
      </c>
      <c r="H233" s="12" t="s">
        <v>53</v>
      </c>
      <c r="I233" s="13">
        <v>43822</v>
      </c>
      <c r="J233" s="14">
        <v>7988026.8971999995</v>
      </c>
      <c r="M233" s="14">
        <v>0</v>
      </c>
      <c r="P233" s="12">
        <v>10</v>
      </c>
      <c r="Q233" s="12">
        <v>83</v>
      </c>
      <c r="R233" s="12">
        <v>127</v>
      </c>
      <c r="S233" s="12">
        <v>0</v>
      </c>
      <c r="T233" s="16" t="s">
        <v>188</v>
      </c>
      <c r="U233" s="12" t="s">
        <v>102</v>
      </c>
      <c r="V233" s="12" t="s">
        <v>55</v>
      </c>
      <c r="W233" s="12">
        <v>45</v>
      </c>
      <c r="X233" s="12">
        <v>37.5</v>
      </c>
      <c r="Y233" s="26"/>
      <c r="Z233" s="12" t="s">
        <v>96</v>
      </c>
      <c r="AA233" s="12">
        <f>YEAR(Tabela1[[#This Row],[Data_Publicacao_Parecer]])</f>
        <v>2019</v>
      </c>
      <c r="AB233" s="12">
        <f>MONTH(Tabela1[[#This Row],[Data_Publicacao_Parecer]])</f>
        <v>12</v>
      </c>
      <c r="AC233" s="12">
        <f>DAY(Tabela1[[#This Row],[Data_Publicacao_Parecer]])</f>
        <v>23</v>
      </c>
      <c r="AF233" s="12">
        <v>-28.839917</v>
      </c>
      <c r="AG233" s="12">
        <v>-51.889541999999999</v>
      </c>
    </row>
    <row r="234" spans="1:33" x14ac:dyDescent="0.25">
      <c r="A234" s="12" t="s">
        <v>239</v>
      </c>
      <c r="B234" s="12" t="s">
        <v>240</v>
      </c>
      <c r="F234" s="12">
        <f>_xlfn.NUMBERVALUE(_xlfn.TEXTBEFORE(Tabela1[[#This Row],[Processo]], "/", 1), ",", ".") + 2000</f>
        <v>2018</v>
      </c>
      <c r="G234" s="12" t="s">
        <v>65</v>
      </c>
      <c r="H234" s="12" t="s">
        <v>241</v>
      </c>
      <c r="I234" s="13">
        <v>43822</v>
      </c>
      <c r="J234" s="14">
        <v>28635577.138</v>
      </c>
      <c r="M234" s="14">
        <v>24347595.523086</v>
      </c>
      <c r="P234" s="12">
        <v>20</v>
      </c>
      <c r="Q234" s="12">
        <v>9</v>
      </c>
      <c r="R234" s="12">
        <v>30</v>
      </c>
      <c r="T234" s="16" t="s">
        <v>242</v>
      </c>
      <c r="U234" s="12" t="s">
        <v>243</v>
      </c>
      <c r="V234" s="12" t="s">
        <v>244</v>
      </c>
      <c r="W234" s="12">
        <v>70</v>
      </c>
      <c r="X234" s="12">
        <v>71.5</v>
      </c>
      <c r="Y234" s="26"/>
      <c r="Z234" s="12" t="s">
        <v>96</v>
      </c>
      <c r="AA234" s="12">
        <f>YEAR(Tabela1[[#This Row],[Data_Publicacao_Parecer]])</f>
        <v>2019</v>
      </c>
      <c r="AB234" s="12">
        <f>MONTH(Tabela1[[#This Row],[Data_Publicacao_Parecer]])</f>
        <v>12</v>
      </c>
      <c r="AC234" s="12">
        <f>DAY(Tabela1[[#This Row],[Data_Publicacao_Parecer]])</f>
        <v>23</v>
      </c>
      <c r="AF234" s="12">
        <v>-29.748041000000001</v>
      </c>
      <c r="AG234" s="12">
        <v>-52.274757999999999</v>
      </c>
    </row>
    <row r="235" spans="1:33" x14ac:dyDescent="0.25">
      <c r="A235" s="12" t="s">
        <v>593</v>
      </c>
      <c r="B235" s="12" t="s">
        <v>594</v>
      </c>
      <c r="C235" s="12" t="s">
        <v>75</v>
      </c>
      <c r="F235" s="12">
        <f>_xlfn.NUMBERVALUE(_xlfn.TEXTBEFORE(Tabela1[[#This Row],[Processo]], "/", 1), ",", ".") + 2000</f>
        <v>2019</v>
      </c>
      <c r="G235" s="12" t="s">
        <v>37</v>
      </c>
      <c r="H235" s="12" t="s">
        <v>241</v>
      </c>
      <c r="I235" s="13">
        <v>43822</v>
      </c>
      <c r="J235" s="14">
        <v>725383.33600000001</v>
      </c>
      <c r="M235" s="14">
        <v>725383.33600000001</v>
      </c>
      <c r="P235" s="12">
        <v>3</v>
      </c>
      <c r="Q235" s="12">
        <v>77</v>
      </c>
      <c r="R235" s="12">
        <v>77</v>
      </c>
      <c r="S235" s="12">
        <v>0</v>
      </c>
      <c r="T235" s="16" t="s">
        <v>595</v>
      </c>
      <c r="U235" s="12" t="s">
        <v>596</v>
      </c>
      <c r="V235" s="12" t="s">
        <v>597</v>
      </c>
      <c r="W235" s="12">
        <v>75</v>
      </c>
      <c r="X235" s="12">
        <v>68.8</v>
      </c>
      <c r="Y235" s="26"/>
      <c r="Z235" s="12" t="s">
        <v>43</v>
      </c>
      <c r="AA235" s="12">
        <f>YEAR(Tabela1[[#This Row],[Data_Publicacao_Parecer]])</f>
        <v>2019</v>
      </c>
      <c r="AB235" s="12">
        <f>MONTH(Tabela1[[#This Row],[Data_Publicacao_Parecer]])</f>
        <v>12</v>
      </c>
      <c r="AC235" s="12">
        <f>DAY(Tabela1[[#This Row],[Data_Publicacao_Parecer]])</f>
        <v>23</v>
      </c>
      <c r="AF235" s="12">
        <v>-27.826259</v>
      </c>
      <c r="AG235" s="12">
        <v>-54.661963</v>
      </c>
    </row>
    <row r="236" spans="1:33" x14ac:dyDescent="0.25">
      <c r="A236" s="12" t="s">
        <v>593</v>
      </c>
      <c r="B236" s="12" t="s">
        <v>594</v>
      </c>
      <c r="C236" s="12" t="s">
        <v>75</v>
      </c>
      <c r="F236" s="12">
        <f>_xlfn.NUMBERVALUE(_xlfn.TEXTBEFORE(Tabela1[[#This Row],[Processo]], "/", 1), ",", ".") + 2000</f>
        <v>2019</v>
      </c>
      <c r="G236" s="12" t="s">
        <v>37</v>
      </c>
      <c r="H236" s="12" t="s">
        <v>241</v>
      </c>
      <c r="I236" s="13">
        <v>43822</v>
      </c>
      <c r="J236" s="14">
        <v>692574.47839999991</v>
      </c>
      <c r="M236" s="14">
        <v>692574.47839999991</v>
      </c>
      <c r="P236" s="12">
        <v>3</v>
      </c>
      <c r="Q236" s="12">
        <v>77</v>
      </c>
      <c r="R236" s="12">
        <v>77</v>
      </c>
      <c r="S236" s="12">
        <v>0</v>
      </c>
      <c r="T236" s="16" t="s">
        <v>595</v>
      </c>
      <c r="U236" s="12" t="s">
        <v>596</v>
      </c>
      <c r="V236" s="12" t="s">
        <v>597</v>
      </c>
      <c r="W236" s="12">
        <v>75</v>
      </c>
      <c r="X236" s="12">
        <v>68.8</v>
      </c>
      <c r="Y236" s="26"/>
      <c r="Z236" s="12" t="s">
        <v>96</v>
      </c>
      <c r="AA236" s="12">
        <f>YEAR(Tabela1[[#This Row],[Data_Publicacao_Parecer]])</f>
        <v>2019</v>
      </c>
      <c r="AB236" s="12">
        <f>MONTH(Tabela1[[#This Row],[Data_Publicacao_Parecer]])</f>
        <v>12</v>
      </c>
      <c r="AC236" s="12">
        <f>DAY(Tabela1[[#This Row],[Data_Publicacao_Parecer]])</f>
        <v>23</v>
      </c>
      <c r="AF236" s="12">
        <v>-27.826259</v>
      </c>
      <c r="AG236" s="12">
        <v>-54.661963</v>
      </c>
    </row>
    <row r="237" spans="1:33" x14ac:dyDescent="0.25">
      <c r="A237" s="12" t="s">
        <v>637</v>
      </c>
      <c r="B237" s="12" t="s">
        <v>638</v>
      </c>
      <c r="F237" s="12">
        <f>_xlfn.NUMBERVALUE(_xlfn.TEXTBEFORE(Tabela1[[#This Row],[Processo]], "/", 1), ",", ".") + 2000</f>
        <v>2018</v>
      </c>
      <c r="G237" s="12" t="s">
        <v>37</v>
      </c>
      <c r="H237" s="12" t="s">
        <v>259</v>
      </c>
      <c r="I237" s="13">
        <v>43822</v>
      </c>
      <c r="J237" s="14">
        <v>50607938.243799999</v>
      </c>
      <c r="M237" s="14">
        <v>0</v>
      </c>
      <c r="P237" s="12">
        <v>30</v>
      </c>
      <c r="Q237" s="12">
        <v>10</v>
      </c>
      <c r="R237" s="12">
        <v>56</v>
      </c>
      <c r="T237" s="16" t="s">
        <v>639</v>
      </c>
      <c r="U237" s="12" t="s">
        <v>640</v>
      </c>
      <c r="V237" s="12" t="s">
        <v>500</v>
      </c>
      <c r="W237" s="12">
        <v>35</v>
      </c>
      <c r="X237" s="12">
        <v>64.900000000000006</v>
      </c>
      <c r="Y237" s="26"/>
      <c r="Z237" s="12" t="s">
        <v>96</v>
      </c>
      <c r="AA237" s="12">
        <f>YEAR(Tabela1[[#This Row],[Data_Publicacao_Parecer]])</f>
        <v>2019</v>
      </c>
      <c r="AB237" s="12">
        <f>MONTH(Tabela1[[#This Row],[Data_Publicacao_Parecer]])</f>
        <v>12</v>
      </c>
      <c r="AC237" s="12">
        <f>DAY(Tabela1[[#This Row],[Data_Publicacao_Parecer]])</f>
        <v>23</v>
      </c>
      <c r="AF237" s="12">
        <v>-29.448661000000001</v>
      </c>
      <c r="AG237" s="12">
        <v>-49.927514000000002</v>
      </c>
    </row>
    <row r="238" spans="1:33" x14ac:dyDescent="0.25">
      <c r="A238" s="12" t="s">
        <v>904</v>
      </c>
      <c r="B238" s="12" t="s">
        <v>905</v>
      </c>
      <c r="C238" s="12" t="s">
        <v>75</v>
      </c>
      <c r="F238" s="12">
        <f>_xlfn.NUMBERVALUE(_xlfn.TEXTBEFORE(Tabela1[[#This Row],[Processo]], "/", 1), ",", ".") + 2000</f>
        <v>2018</v>
      </c>
      <c r="G238" s="12" t="s">
        <v>37</v>
      </c>
      <c r="H238" s="12" t="s">
        <v>48</v>
      </c>
      <c r="I238" s="13">
        <v>43822</v>
      </c>
      <c r="J238" s="14">
        <v>8583226.6995999999</v>
      </c>
      <c r="M238" s="14">
        <v>7911952.9333234001</v>
      </c>
      <c r="P238" s="12">
        <v>10</v>
      </c>
      <c r="Q238" s="12">
        <v>104</v>
      </c>
      <c r="R238" s="12">
        <v>204</v>
      </c>
      <c r="S238" s="12">
        <v>44</v>
      </c>
      <c r="T238" s="16" t="s">
        <v>242</v>
      </c>
      <c r="U238" s="12" t="s">
        <v>384</v>
      </c>
      <c r="V238" s="12" t="s">
        <v>118</v>
      </c>
      <c r="W238" s="12">
        <v>70</v>
      </c>
      <c r="X238" s="12">
        <v>55.5</v>
      </c>
      <c r="Y238" s="26"/>
      <c r="Z238" s="12" t="s">
        <v>96</v>
      </c>
      <c r="AA238" s="12">
        <f>YEAR(Tabela1[[#This Row],[Data_Publicacao_Parecer]])</f>
        <v>2019</v>
      </c>
      <c r="AB238" s="12">
        <f>MONTH(Tabela1[[#This Row],[Data_Publicacao_Parecer]])</f>
        <v>12</v>
      </c>
      <c r="AC238" s="12">
        <f>DAY(Tabela1[[#This Row],[Data_Publicacao_Parecer]])</f>
        <v>23</v>
      </c>
      <c r="AF238" s="12">
        <v>-29.634885000000001</v>
      </c>
      <c r="AG238" s="12">
        <v>-51.006445999999997</v>
      </c>
    </row>
    <row r="239" spans="1:33" x14ac:dyDescent="0.25">
      <c r="A239" s="12" t="s">
        <v>1088</v>
      </c>
      <c r="B239" s="12" t="s">
        <v>1089</v>
      </c>
      <c r="F239" s="12">
        <f>_xlfn.NUMBERVALUE(_xlfn.TEXTBEFORE(Tabela1[[#This Row],[Processo]], "/", 1), ",", ".") + 2000</f>
        <v>2019</v>
      </c>
      <c r="G239" s="12" t="s">
        <v>37</v>
      </c>
      <c r="H239" s="12" t="s">
        <v>128</v>
      </c>
      <c r="I239" s="13">
        <v>43845</v>
      </c>
      <c r="J239" s="14">
        <v>7075493.9471999994</v>
      </c>
      <c r="M239" s="14">
        <v>0</v>
      </c>
      <c r="P239" s="12">
        <v>10</v>
      </c>
      <c r="Q239" s="12">
        <v>281</v>
      </c>
      <c r="R239" s="12">
        <v>394</v>
      </c>
      <c r="S239" s="12">
        <v>175</v>
      </c>
      <c r="T239" s="16" t="s">
        <v>131</v>
      </c>
      <c r="U239" s="12" t="s">
        <v>54</v>
      </c>
      <c r="V239" s="12" t="s">
        <v>55</v>
      </c>
      <c r="W239" s="12">
        <v>65</v>
      </c>
      <c r="X239" s="12">
        <v>37.9</v>
      </c>
      <c r="Y239" s="26"/>
      <c r="Z239" s="12" t="s">
        <v>43</v>
      </c>
      <c r="AA239" s="12">
        <f>YEAR(Tabela1[[#This Row],[Data_Publicacao_Parecer]])</f>
        <v>2020</v>
      </c>
      <c r="AB239" s="12">
        <f>MONTH(Tabela1[[#This Row],[Data_Publicacao_Parecer]])</f>
        <v>1</v>
      </c>
      <c r="AC239" s="12">
        <f>DAY(Tabela1[[#This Row],[Data_Publicacao_Parecer]])</f>
        <v>15</v>
      </c>
      <c r="AF239" s="12">
        <v>-29.222688999999999</v>
      </c>
      <c r="AG239" s="12">
        <v>-51.341853</v>
      </c>
    </row>
    <row r="240" spans="1:33" x14ac:dyDescent="0.25">
      <c r="A240" s="12" t="s">
        <v>1139</v>
      </c>
      <c r="B240" s="12" t="s">
        <v>1140</v>
      </c>
      <c r="F240" s="12">
        <f>_xlfn.NUMBERVALUE(_xlfn.TEXTBEFORE(Tabela1[[#This Row],[Processo]], "/", 1), ",", ".") + 2000</f>
        <v>2019</v>
      </c>
      <c r="G240" s="12" t="s">
        <v>65</v>
      </c>
      <c r="H240" s="12" t="s">
        <v>105</v>
      </c>
      <c r="I240" s="13">
        <v>43845</v>
      </c>
      <c r="J240" s="14">
        <v>1418492.1772</v>
      </c>
      <c r="M240" s="14">
        <v>1485689.4380000001</v>
      </c>
      <c r="P240" s="12">
        <v>5</v>
      </c>
      <c r="Q240" s="12">
        <v>31</v>
      </c>
      <c r="R240" s="12">
        <v>85</v>
      </c>
      <c r="S240" s="12">
        <v>61</v>
      </c>
      <c r="T240" s="16" t="s">
        <v>131</v>
      </c>
      <c r="U240" s="12" t="s">
        <v>299</v>
      </c>
      <c r="V240" s="12" t="s">
        <v>118</v>
      </c>
      <c r="W240" s="12">
        <v>70</v>
      </c>
      <c r="X240" s="12">
        <v>45.8</v>
      </c>
      <c r="Y240" s="26"/>
      <c r="Z240" s="12" t="s">
        <v>43</v>
      </c>
      <c r="AA240" s="12">
        <f>YEAR(Tabela1[[#This Row],[Data_Publicacao_Parecer]])</f>
        <v>2020</v>
      </c>
      <c r="AB240" s="12">
        <f>MONTH(Tabela1[[#This Row],[Data_Publicacao_Parecer]])</f>
        <v>1</v>
      </c>
      <c r="AC240" s="12">
        <f>DAY(Tabela1[[#This Row],[Data_Publicacao_Parecer]])</f>
        <v>15</v>
      </c>
      <c r="AF240" s="12">
        <v>-29.754494000000001</v>
      </c>
      <c r="AG240" s="12">
        <v>-51.149773000000003</v>
      </c>
    </row>
    <row r="241" spans="1:33" x14ac:dyDescent="0.25">
      <c r="A241" s="12" t="s">
        <v>1251</v>
      </c>
      <c r="B241" s="12" t="s">
        <v>1252</v>
      </c>
      <c r="F241" s="12">
        <f>_xlfn.NUMBERVALUE(_xlfn.TEXTBEFORE(Tabela1[[#This Row],[Processo]], "/", 1), ",", ".") + 2000</f>
        <v>2019</v>
      </c>
      <c r="G241" s="12" t="s">
        <v>65</v>
      </c>
      <c r="H241" s="12" t="s">
        <v>154</v>
      </c>
      <c r="I241" s="13">
        <v>43845</v>
      </c>
      <c r="J241" s="14">
        <v>3721849.3648000001</v>
      </c>
      <c r="M241" s="14">
        <v>3129054.630978399</v>
      </c>
      <c r="P241" s="12">
        <v>5</v>
      </c>
      <c r="Q241" s="12">
        <v>42</v>
      </c>
      <c r="R241" s="12">
        <v>94</v>
      </c>
      <c r="S241" s="12">
        <v>49</v>
      </c>
      <c r="T241" s="16" t="s">
        <v>131</v>
      </c>
      <c r="U241" s="12" t="s">
        <v>1253</v>
      </c>
      <c r="V241" s="12" t="s">
        <v>55</v>
      </c>
      <c r="W241" s="12">
        <v>65</v>
      </c>
      <c r="X241" s="12">
        <v>41.9</v>
      </c>
      <c r="Y241" s="26"/>
      <c r="Z241" s="12" t="s">
        <v>43</v>
      </c>
      <c r="AA241" s="12">
        <f>YEAR(Tabela1[[#This Row],[Data_Publicacao_Parecer]])</f>
        <v>2020</v>
      </c>
      <c r="AB241" s="12">
        <f>MONTH(Tabela1[[#This Row],[Data_Publicacao_Parecer]])</f>
        <v>1</v>
      </c>
      <c r="AC241" s="12">
        <f>DAY(Tabela1[[#This Row],[Data_Publicacao_Parecer]])</f>
        <v>15</v>
      </c>
      <c r="AF241" s="12">
        <v>-29.045055999999999</v>
      </c>
      <c r="AG241" s="12">
        <v>-51.768355999999997</v>
      </c>
    </row>
    <row r="242" spans="1:33" x14ac:dyDescent="0.25">
      <c r="A242" s="12" t="s">
        <v>1427</v>
      </c>
      <c r="B242" s="12" t="s">
        <v>1428</v>
      </c>
      <c r="F242" s="12">
        <f>_xlfn.NUMBERVALUE(_xlfn.TEXTBEFORE(Tabela1[[#This Row],[Processo]], "/", 1), ",", ".") + 2000</f>
        <v>2019</v>
      </c>
      <c r="G242" s="12" t="s">
        <v>65</v>
      </c>
      <c r="H242" s="17" t="s">
        <v>128</v>
      </c>
      <c r="I242" s="13">
        <v>43845</v>
      </c>
      <c r="J242" s="14">
        <v>557608.22739999997</v>
      </c>
      <c r="M242" s="14">
        <v>513765.40345370001</v>
      </c>
      <c r="P242" s="12">
        <v>4</v>
      </c>
      <c r="Q242" s="12">
        <v>29</v>
      </c>
      <c r="R242" s="12">
        <v>49</v>
      </c>
      <c r="S242" s="12">
        <v>0</v>
      </c>
      <c r="T242" s="16" t="s">
        <v>131</v>
      </c>
      <c r="U242" s="12" t="s">
        <v>831</v>
      </c>
      <c r="V242" s="12" t="s">
        <v>67</v>
      </c>
      <c r="W242" s="12">
        <v>75</v>
      </c>
      <c r="X242" s="12">
        <v>51.4</v>
      </c>
      <c r="Y242" s="26"/>
      <c r="Z242" s="12" t="s">
        <v>43</v>
      </c>
      <c r="AA242" s="12">
        <f>YEAR(Tabela1[[#This Row],[Data_Publicacao_Parecer]])</f>
        <v>2020</v>
      </c>
      <c r="AB242" s="12">
        <f>MONTH(Tabela1[[#This Row],[Data_Publicacao_Parecer]])</f>
        <v>1</v>
      </c>
      <c r="AC242" s="12">
        <f>DAY(Tabela1[[#This Row],[Data_Publicacao_Parecer]])</f>
        <v>15</v>
      </c>
      <c r="AF242" s="12">
        <v>-29.426275</v>
      </c>
      <c r="AG242" s="12">
        <v>-51.764454999999998</v>
      </c>
    </row>
    <row r="243" spans="1:33" x14ac:dyDescent="0.25">
      <c r="A243" s="12" t="s">
        <v>931</v>
      </c>
      <c r="B243" s="12" t="s">
        <v>932</v>
      </c>
      <c r="F243" s="12">
        <f>_xlfn.NUMBERVALUE(_xlfn.TEXTBEFORE(Tabela1[[#This Row],[Processo]], "/", 1), ",", ".") + 2000</f>
        <v>2019</v>
      </c>
      <c r="G243" s="12" t="s">
        <v>65</v>
      </c>
      <c r="H243" s="12" t="s">
        <v>259</v>
      </c>
      <c r="I243" s="13">
        <v>43857</v>
      </c>
      <c r="J243" s="14">
        <v>2574812.807</v>
      </c>
      <c r="M243" s="14">
        <v>2381802.856896</v>
      </c>
      <c r="P243" s="12">
        <v>20</v>
      </c>
      <c r="Q243" s="12">
        <v>1</v>
      </c>
      <c r="R243" s="12">
        <v>22</v>
      </c>
      <c r="S243" s="12">
        <v>21</v>
      </c>
      <c r="T243" s="16" t="s">
        <v>131</v>
      </c>
      <c r="U243" s="12" t="s">
        <v>169</v>
      </c>
      <c r="V243" s="12" t="s">
        <v>170</v>
      </c>
      <c r="W243" s="12">
        <v>35</v>
      </c>
      <c r="X243" s="12">
        <v>50.7</v>
      </c>
      <c r="Y243" s="26"/>
      <c r="Z243" s="12" t="s">
        <v>43</v>
      </c>
      <c r="AA243" s="12">
        <f>YEAR(Tabela1[[#This Row],[Data_Publicacao_Parecer]])</f>
        <v>2020</v>
      </c>
      <c r="AB243" s="12">
        <f>MONTH(Tabela1[[#This Row],[Data_Publicacao_Parecer]])</f>
        <v>1</v>
      </c>
      <c r="AC243" s="12">
        <f>DAY(Tabela1[[#This Row],[Data_Publicacao_Parecer]])</f>
        <v>27</v>
      </c>
      <c r="AF243" s="12">
        <v>-29.686817000000001</v>
      </c>
      <c r="AG243" s="12">
        <v>-53.814945999999999</v>
      </c>
    </row>
    <row r="244" spans="1:33" x14ac:dyDescent="0.25">
      <c r="A244" s="12" t="s">
        <v>358</v>
      </c>
      <c r="B244" s="12" t="s">
        <v>359</v>
      </c>
      <c r="F244" s="12">
        <f>_xlfn.NUMBERVALUE(_xlfn.TEXTBEFORE(Tabela1[[#This Row],[Processo]], "/", 1), ",", ".") + 2000</f>
        <v>2019</v>
      </c>
      <c r="G244" s="12" t="s">
        <v>82</v>
      </c>
      <c r="H244" s="12" t="s">
        <v>83</v>
      </c>
      <c r="I244" s="13">
        <v>43875</v>
      </c>
      <c r="J244" s="14">
        <v>15222584.342</v>
      </c>
      <c r="M244" s="14">
        <v>15873561.090908</v>
      </c>
      <c r="P244" s="12">
        <v>3</v>
      </c>
      <c r="Q244" s="12">
        <v>262</v>
      </c>
      <c r="R244" s="12">
        <v>466</v>
      </c>
      <c r="S244" s="12">
        <v>283</v>
      </c>
      <c r="T244" s="16" t="s">
        <v>131</v>
      </c>
      <c r="U244" s="12" t="s">
        <v>84</v>
      </c>
      <c r="V244" s="12" t="s">
        <v>42</v>
      </c>
      <c r="W244" s="12">
        <v>70</v>
      </c>
      <c r="X244" s="12">
        <v>56.2</v>
      </c>
      <c r="Y244" s="26"/>
      <c r="Z244" s="12" t="s">
        <v>43</v>
      </c>
      <c r="AA244" s="12">
        <f>YEAR(Tabela1[[#This Row],[Data_Publicacao_Parecer]])</f>
        <v>2020</v>
      </c>
      <c r="AB244" s="12">
        <f>MONTH(Tabela1[[#This Row],[Data_Publicacao_Parecer]])</f>
        <v>2</v>
      </c>
      <c r="AC244" s="12">
        <f>DAY(Tabela1[[#This Row],[Data_Publicacao_Parecer]])</f>
        <v>14</v>
      </c>
      <c r="AF244" s="12">
        <v>-28.257563999999999</v>
      </c>
      <c r="AG244" s="12">
        <v>-52.409112</v>
      </c>
    </row>
    <row r="245" spans="1:33" x14ac:dyDescent="0.25">
      <c r="A245" s="12" t="s">
        <v>364</v>
      </c>
      <c r="B245" s="12" t="s">
        <v>365</v>
      </c>
      <c r="C245" s="12" t="s">
        <v>75</v>
      </c>
      <c r="F245" s="12">
        <f>_xlfn.NUMBERVALUE(_xlfn.TEXTBEFORE(Tabela1[[#This Row],[Processo]], "/", 1), ",", ".") + 2000</f>
        <v>2018</v>
      </c>
      <c r="G245" s="12" t="s">
        <v>37</v>
      </c>
      <c r="H245" s="12" t="s">
        <v>48</v>
      </c>
      <c r="I245" s="13">
        <v>43875</v>
      </c>
      <c r="J245" s="14">
        <v>8691652.8257999998</v>
      </c>
      <c r="M245" s="14">
        <v>8840308.3965026997</v>
      </c>
      <c r="P245" s="12">
        <v>30</v>
      </c>
      <c r="Q245" s="12">
        <v>71</v>
      </c>
      <c r="R245" s="12">
        <v>149</v>
      </c>
      <c r="S245" s="12">
        <v>29</v>
      </c>
      <c r="T245" s="16" t="s">
        <v>366</v>
      </c>
      <c r="U245" s="12" t="s">
        <v>367</v>
      </c>
      <c r="V245" s="12" t="s">
        <v>368</v>
      </c>
      <c r="W245" s="12">
        <v>70</v>
      </c>
      <c r="X245" s="12">
        <v>57.3</v>
      </c>
      <c r="Y245" s="26"/>
      <c r="Z245" s="12" t="s">
        <v>96</v>
      </c>
      <c r="AA245" s="12">
        <f>YEAR(Tabela1[[#This Row],[Data_Publicacao_Parecer]])</f>
        <v>2020</v>
      </c>
      <c r="AB245" s="12">
        <f>MONTH(Tabela1[[#This Row],[Data_Publicacao_Parecer]])</f>
        <v>2</v>
      </c>
      <c r="AC245" s="12">
        <f>DAY(Tabela1[[#This Row],[Data_Publicacao_Parecer]])</f>
        <v>14</v>
      </c>
      <c r="AF245" s="12">
        <v>-29.374112</v>
      </c>
      <c r="AG245" s="12">
        <v>-51.113551999999999</v>
      </c>
    </row>
    <row r="246" spans="1:33" x14ac:dyDescent="0.25">
      <c r="A246" s="12" t="s">
        <v>681</v>
      </c>
      <c r="B246" s="12" t="s">
        <v>682</v>
      </c>
      <c r="F246" s="12">
        <f>_xlfn.NUMBERVALUE(_xlfn.TEXTBEFORE(Tabela1[[#This Row],[Processo]], "/", 1), ",", ".") + 2000</f>
        <v>2019</v>
      </c>
      <c r="G246" s="12" t="s">
        <v>65</v>
      </c>
      <c r="H246" s="12" t="s">
        <v>128</v>
      </c>
      <c r="I246" s="13">
        <v>43875</v>
      </c>
      <c r="J246" s="14">
        <v>1092943.8688000001</v>
      </c>
      <c r="M246" s="14">
        <v>980247.96590468811</v>
      </c>
      <c r="P246" s="12">
        <v>8</v>
      </c>
      <c r="Q246" s="12">
        <v>8</v>
      </c>
      <c r="R246" s="12">
        <v>44</v>
      </c>
      <c r="S246" s="12">
        <v>0</v>
      </c>
      <c r="T246" s="16" t="s">
        <v>131</v>
      </c>
      <c r="U246" s="12" t="s">
        <v>238</v>
      </c>
      <c r="V246" s="12" t="s">
        <v>113</v>
      </c>
      <c r="W246" s="12">
        <v>75</v>
      </c>
      <c r="X246" s="12">
        <v>56.2</v>
      </c>
      <c r="Y246" s="26"/>
      <c r="Z246" s="12" t="s">
        <v>43</v>
      </c>
      <c r="AA246" s="12">
        <f>YEAR(Tabela1[[#This Row],[Data_Publicacao_Parecer]])</f>
        <v>2020</v>
      </c>
      <c r="AB246" s="12">
        <f>MONTH(Tabela1[[#This Row],[Data_Publicacao_Parecer]])</f>
        <v>2</v>
      </c>
      <c r="AC246" s="12">
        <f>DAY(Tabela1[[#This Row],[Data_Publicacao_Parecer]])</f>
        <v>14</v>
      </c>
      <c r="AF246" s="12">
        <v>-27.636379999999999</v>
      </c>
      <c r="AG246" s="12">
        <v>-52.269689999999997</v>
      </c>
    </row>
    <row r="247" spans="1:33" x14ac:dyDescent="0.25">
      <c r="A247" s="12" t="s">
        <v>921</v>
      </c>
      <c r="B247" s="12" t="s">
        <v>924</v>
      </c>
      <c r="C247" s="12" t="s">
        <v>78</v>
      </c>
      <c r="F247" s="12">
        <f>_xlfn.NUMBERVALUE(_xlfn.TEXTBEFORE(Tabela1[[#This Row],[Processo]], "/", 1), ",", ".") + 2000</f>
        <v>2019</v>
      </c>
      <c r="G247" s="12" t="s">
        <v>65</v>
      </c>
      <c r="H247" s="12" t="s">
        <v>128</v>
      </c>
      <c r="I247" s="13">
        <v>43875</v>
      </c>
      <c r="J247" s="14">
        <v>1602758.048</v>
      </c>
      <c r="M247" s="14">
        <v>1283328.3690336</v>
      </c>
      <c r="P247" s="12">
        <v>3</v>
      </c>
      <c r="Q247" s="12">
        <v>25</v>
      </c>
      <c r="R247" s="12">
        <v>34</v>
      </c>
      <c r="S247" s="12">
        <v>0</v>
      </c>
      <c r="T247" s="16" t="s">
        <v>925</v>
      </c>
      <c r="U247" s="12" t="s">
        <v>135</v>
      </c>
      <c r="V247" s="12" t="s">
        <v>55</v>
      </c>
      <c r="W247" s="12">
        <v>75</v>
      </c>
      <c r="X247" s="12">
        <v>44.9</v>
      </c>
      <c r="Y247" s="26"/>
      <c r="Z247" s="12" t="s">
        <v>43</v>
      </c>
      <c r="AA247" s="12">
        <f>YEAR(Tabela1[[#This Row],[Data_Publicacao_Parecer]])</f>
        <v>2020</v>
      </c>
      <c r="AB247" s="12">
        <f>MONTH(Tabela1[[#This Row],[Data_Publicacao_Parecer]])</f>
        <v>2</v>
      </c>
      <c r="AC247" s="12">
        <f>DAY(Tabela1[[#This Row],[Data_Publicacao_Parecer]])</f>
        <v>14</v>
      </c>
      <c r="AF247" s="12">
        <v>-29.026147000000002</v>
      </c>
      <c r="AG247" s="12">
        <v>-51.187457000000002</v>
      </c>
    </row>
    <row r="248" spans="1:33" x14ac:dyDescent="0.25">
      <c r="A248" s="12" t="s">
        <v>921</v>
      </c>
      <c r="B248" s="12" t="s">
        <v>924</v>
      </c>
      <c r="C248" s="12" t="s">
        <v>78</v>
      </c>
      <c r="F248" s="12">
        <f>_xlfn.NUMBERVALUE(_xlfn.TEXTBEFORE(Tabela1[[#This Row],[Processo]], "/", 1), ",", ".") + 2000</f>
        <v>2019</v>
      </c>
      <c r="G248" s="12" t="s">
        <v>65</v>
      </c>
      <c r="H248" s="12" t="s">
        <v>128</v>
      </c>
      <c r="I248" s="13">
        <v>43875</v>
      </c>
      <c r="J248" s="14">
        <v>1530265.8112000001</v>
      </c>
      <c r="M248" s="14">
        <v>1199570.7331999999</v>
      </c>
      <c r="P248" s="12">
        <v>3</v>
      </c>
      <c r="Q248" s="12">
        <v>25</v>
      </c>
      <c r="R248" s="12">
        <v>34</v>
      </c>
      <c r="S248" s="12">
        <v>0</v>
      </c>
      <c r="T248" s="16" t="s">
        <v>925</v>
      </c>
      <c r="U248" s="12" t="s">
        <v>135</v>
      </c>
      <c r="V248" s="12" t="s">
        <v>55</v>
      </c>
      <c r="W248" s="12">
        <v>75</v>
      </c>
      <c r="X248" s="12">
        <v>44.9</v>
      </c>
      <c r="Y248" s="26"/>
      <c r="Z248" s="12" t="s">
        <v>96</v>
      </c>
      <c r="AA248" s="12">
        <f>YEAR(Tabela1[[#This Row],[Data_Publicacao_Parecer]])</f>
        <v>2020</v>
      </c>
      <c r="AB248" s="12">
        <f>MONTH(Tabela1[[#This Row],[Data_Publicacao_Parecer]])</f>
        <v>2</v>
      </c>
      <c r="AC248" s="12">
        <f>DAY(Tabela1[[#This Row],[Data_Publicacao_Parecer]])</f>
        <v>14</v>
      </c>
      <c r="AF248" s="12">
        <v>-29.026147000000002</v>
      </c>
      <c r="AG248" s="12">
        <v>-51.187457000000002</v>
      </c>
    </row>
    <row r="249" spans="1:33" x14ac:dyDescent="0.25">
      <c r="A249" s="12" t="s">
        <v>1067</v>
      </c>
      <c r="B249" s="12" t="s">
        <v>1068</v>
      </c>
      <c r="F249" s="12">
        <f>_xlfn.NUMBERVALUE(_xlfn.TEXTBEFORE(Tabela1[[#This Row],[Processo]], "/", 1), ",", ".") + 2000</f>
        <v>2019</v>
      </c>
      <c r="G249" s="12" t="s">
        <v>37</v>
      </c>
      <c r="H249" s="12" t="s">
        <v>105</v>
      </c>
      <c r="I249" s="13">
        <v>43875</v>
      </c>
      <c r="J249" s="14">
        <v>4992364.5120000001</v>
      </c>
      <c r="M249" s="14">
        <v>2037383.9573472</v>
      </c>
      <c r="P249" s="12">
        <v>5</v>
      </c>
      <c r="Q249" s="12">
        <v>59</v>
      </c>
      <c r="R249" s="12">
        <v>91</v>
      </c>
      <c r="S249" s="12">
        <v>26</v>
      </c>
      <c r="T249" s="16" t="s">
        <v>131</v>
      </c>
      <c r="U249" s="12" t="s">
        <v>458</v>
      </c>
      <c r="V249" s="12" t="s">
        <v>118</v>
      </c>
      <c r="W249" s="12">
        <v>70</v>
      </c>
      <c r="X249" s="12">
        <v>48.2</v>
      </c>
      <c r="Y249" s="26"/>
      <c r="Z249" s="12" t="s">
        <v>43</v>
      </c>
      <c r="AA249" s="12">
        <f>YEAR(Tabela1[[#This Row],[Data_Publicacao_Parecer]])</f>
        <v>2020</v>
      </c>
      <c r="AB249" s="12">
        <f>MONTH(Tabela1[[#This Row],[Data_Publicacao_Parecer]])</f>
        <v>2</v>
      </c>
      <c r="AC249" s="12">
        <f>DAY(Tabela1[[#This Row],[Data_Publicacao_Parecer]])</f>
        <v>14</v>
      </c>
      <c r="AF249" s="12">
        <v>-29.65354</v>
      </c>
      <c r="AG249" s="12">
        <v>-51.184339000000001</v>
      </c>
    </row>
    <row r="250" spans="1:33" x14ac:dyDescent="0.25">
      <c r="A250" s="12" t="s">
        <v>1067</v>
      </c>
      <c r="B250" s="12" t="s">
        <v>1068</v>
      </c>
      <c r="F250" s="12">
        <f>_xlfn.NUMBERVALUE(_xlfn.TEXTBEFORE(Tabela1[[#This Row],[Processo]], "/", 1), ",", ".") + 2000</f>
        <v>2019</v>
      </c>
      <c r="G250" s="12" t="s">
        <v>37</v>
      </c>
      <c r="H250" s="12" t="s">
        <v>105</v>
      </c>
      <c r="I250" s="13">
        <v>43875</v>
      </c>
      <c r="J250" s="14">
        <v>4766561.4528000001</v>
      </c>
      <c r="M250" s="14">
        <v>1185353.3496000001</v>
      </c>
      <c r="P250" s="12">
        <v>5</v>
      </c>
      <c r="Q250" s="12">
        <v>59</v>
      </c>
      <c r="R250" s="12">
        <v>91</v>
      </c>
      <c r="S250" s="12">
        <v>0</v>
      </c>
      <c r="T250" s="16" t="s">
        <v>131</v>
      </c>
      <c r="U250" s="12" t="s">
        <v>458</v>
      </c>
      <c r="V250" s="12" t="s">
        <v>118</v>
      </c>
      <c r="W250" s="12">
        <v>70</v>
      </c>
      <c r="X250" s="12">
        <v>48.2</v>
      </c>
      <c r="Y250" s="26"/>
      <c r="Z250" s="12" t="s">
        <v>96</v>
      </c>
      <c r="AA250" s="12">
        <f>YEAR(Tabela1[[#This Row],[Data_Publicacao_Parecer]])</f>
        <v>2020</v>
      </c>
      <c r="AB250" s="12">
        <f>MONTH(Tabela1[[#This Row],[Data_Publicacao_Parecer]])</f>
        <v>2</v>
      </c>
      <c r="AC250" s="12">
        <f>DAY(Tabela1[[#This Row],[Data_Publicacao_Parecer]])</f>
        <v>14</v>
      </c>
      <c r="AF250" s="12">
        <v>-29.65354</v>
      </c>
      <c r="AG250" s="12">
        <v>-51.184339000000001</v>
      </c>
    </row>
    <row r="251" spans="1:33" x14ac:dyDescent="0.25">
      <c r="A251" s="12" t="s">
        <v>1325</v>
      </c>
      <c r="B251" s="12" t="s">
        <v>1327</v>
      </c>
      <c r="C251" s="12" t="s">
        <v>78</v>
      </c>
      <c r="F251" s="12">
        <f>_xlfn.NUMBERVALUE(_xlfn.TEXTBEFORE(Tabela1[[#This Row],[Processo]], "/", 1), ",", ".") + 2000</f>
        <v>2019</v>
      </c>
      <c r="G251" s="12" t="s">
        <v>37</v>
      </c>
      <c r="H251" s="12" t="s">
        <v>105</v>
      </c>
      <c r="I251" s="13">
        <v>43875</v>
      </c>
      <c r="J251" s="14">
        <v>15935047.161599999</v>
      </c>
      <c r="M251" s="14">
        <v>16297713.973296</v>
      </c>
      <c r="P251" s="12">
        <v>25</v>
      </c>
      <c r="Q251" s="12">
        <v>394</v>
      </c>
      <c r="R251" s="12">
        <v>515</v>
      </c>
      <c r="S251" s="12">
        <v>0</v>
      </c>
      <c r="T251" s="16" t="s">
        <v>366</v>
      </c>
      <c r="U251" s="12" t="s">
        <v>238</v>
      </c>
      <c r="V251" s="12" t="s">
        <v>113</v>
      </c>
      <c r="W251" s="12">
        <v>70</v>
      </c>
      <c r="X251" s="12">
        <v>49.2</v>
      </c>
      <c r="Y251" s="26"/>
      <c r="Z251" s="12" t="s">
        <v>43</v>
      </c>
      <c r="AA251" s="12">
        <f>YEAR(Tabela1[[#This Row],[Data_Publicacao_Parecer]])</f>
        <v>2020</v>
      </c>
      <c r="AB251" s="12">
        <f>MONTH(Tabela1[[#This Row],[Data_Publicacao_Parecer]])</f>
        <v>2</v>
      </c>
      <c r="AC251" s="12">
        <f>DAY(Tabela1[[#This Row],[Data_Publicacao_Parecer]])</f>
        <v>14</v>
      </c>
      <c r="AF251" s="12">
        <v>-27.636379999999999</v>
      </c>
      <c r="AG251" s="12">
        <v>-52.269689999999997</v>
      </c>
    </row>
    <row r="252" spans="1:33" x14ac:dyDescent="0.25">
      <c r="A252" s="12" t="s">
        <v>1438</v>
      </c>
      <c r="B252" s="12" t="s">
        <v>1441</v>
      </c>
      <c r="C252" s="12" t="s">
        <v>78</v>
      </c>
      <c r="F252" s="12">
        <f>_xlfn.NUMBERVALUE(_xlfn.TEXTBEFORE(Tabela1[[#This Row],[Processo]], "/", 1), ",", ".") + 2000</f>
        <v>2019</v>
      </c>
      <c r="G252" s="12" t="s">
        <v>65</v>
      </c>
      <c r="H252" s="17" t="s">
        <v>48</v>
      </c>
      <c r="I252" s="13">
        <v>43875</v>
      </c>
      <c r="J252" s="14">
        <v>974190.42839999998</v>
      </c>
      <c r="M252" s="14">
        <v>1020340.086</v>
      </c>
      <c r="P252" s="12">
        <v>12</v>
      </c>
      <c r="Q252" s="12">
        <v>18</v>
      </c>
      <c r="R252" s="12">
        <v>60</v>
      </c>
      <c r="S252" s="12">
        <v>0</v>
      </c>
      <c r="T252" s="16" t="s">
        <v>1442</v>
      </c>
      <c r="U252" s="12" t="s">
        <v>54</v>
      </c>
      <c r="V252" s="12" t="s">
        <v>55</v>
      </c>
      <c r="W252" s="12">
        <v>70</v>
      </c>
      <c r="X252" s="12">
        <v>45.9</v>
      </c>
      <c r="Y252" s="26"/>
      <c r="Z252" s="12" t="s">
        <v>43</v>
      </c>
      <c r="AA252" s="12">
        <f>YEAR(Tabela1[[#This Row],[Data_Publicacao_Parecer]])</f>
        <v>2020</v>
      </c>
      <c r="AB252" s="12">
        <f>MONTH(Tabela1[[#This Row],[Data_Publicacao_Parecer]])</f>
        <v>2</v>
      </c>
      <c r="AC252" s="12">
        <f>DAY(Tabela1[[#This Row],[Data_Publicacao_Parecer]])</f>
        <v>14</v>
      </c>
      <c r="AF252" s="12">
        <v>-29.222688999999999</v>
      </c>
      <c r="AG252" s="12">
        <v>-51.341853</v>
      </c>
    </row>
    <row r="253" spans="1:33" x14ac:dyDescent="0.25">
      <c r="A253" s="12" t="s">
        <v>1593</v>
      </c>
      <c r="B253" s="12" t="s">
        <v>1594</v>
      </c>
      <c r="C253" s="12" t="s">
        <v>75</v>
      </c>
      <c r="F253" s="12">
        <f>_xlfn.NUMBERVALUE(_xlfn.TEXTBEFORE(Tabela1[[#This Row],[Processo]], "/", 1), ",", ".") + 2000</f>
        <v>2019</v>
      </c>
      <c r="G253" s="12" t="s">
        <v>37</v>
      </c>
      <c r="H253" s="12" t="s">
        <v>752</v>
      </c>
      <c r="I253" s="13">
        <v>43875</v>
      </c>
      <c r="J253" s="14">
        <v>21364266.818999998</v>
      </c>
      <c r="M253" s="14">
        <v>20264014.984655999</v>
      </c>
      <c r="P253" s="12">
        <v>25</v>
      </c>
      <c r="Q253" s="12">
        <v>430</v>
      </c>
      <c r="R253" s="12">
        <v>549</v>
      </c>
      <c r="S253" s="12">
        <v>157</v>
      </c>
      <c r="T253" s="16" t="s">
        <v>131</v>
      </c>
      <c r="U253" s="12" t="s">
        <v>238</v>
      </c>
      <c r="V253" s="12" t="s">
        <v>113</v>
      </c>
      <c r="W253" s="12">
        <v>75</v>
      </c>
      <c r="X253" s="12">
        <v>59.2</v>
      </c>
      <c r="Y253" s="26"/>
      <c r="Z253" s="12" t="s">
        <v>43</v>
      </c>
      <c r="AA253" s="12">
        <f>YEAR(Tabela1[[#This Row],[Data_Publicacao_Parecer]])</f>
        <v>2020</v>
      </c>
      <c r="AB253" s="12">
        <f>MONTH(Tabela1[[#This Row],[Data_Publicacao_Parecer]])</f>
        <v>2</v>
      </c>
      <c r="AC253" s="12">
        <f>DAY(Tabela1[[#This Row],[Data_Publicacao_Parecer]])</f>
        <v>14</v>
      </c>
      <c r="AF253" s="12">
        <v>-27.636379999999999</v>
      </c>
      <c r="AG253" s="12">
        <v>-52.269689999999997</v>
      </c>
    </row>
    <row r="254" spans="1:33" x14ac:dyDescent="0.25">
      <c r="A254" s="12" t="s">
        <v>1649</v>
      </c>
      <c r="B254" s="12" t="s">
        <v>1651</v>
      </c>
      <c r="C254" s="12" t="s">
        <v>78</v>
      </c>
      <c r="F254" s="12">
        <f>_xlfn.NUMBERVALUE(_xlfn.TEXTBEFORE(Tabela1[[#This Row],[Processo]], "/", 1), ",", ".") + 2000</f>
        <v>2019</v>
      </c>
      <c r="G254" s="12" t="s">
        <v>65</v>
      </c>
      <c r="H254" s="12" t="s">
        <v>53</v>
      </c>
      <c r="I254" s="13">
        <v>43879</v>
      </c>
      <c r="J254" s="14">
        <v>3163141.4234000002</v>
      </c>
      <c r="M254" s="14">
        <v>2729238.4937117998</v>
      </c>
      <c r="P254" s="12">
        <v>12</v>
      </c>
      <c r="Q254" s="12">
        <v>70</v>
      </c>
      <c r="R254" s="12">
        <v>116</v>
      </c>
      <c r="S254" s="12">
        <v>0</v>
      </c>
      <c r="T254" s="16" t="s">
        <v>131</v>
      </c>
      <c r="U254" s="12" t="s">
        <v>740</v>
      </c>
      <c r="V254" s="12" t="s">
        <v>244</v>
      </c>
      <c r="W254" s="12">
        <v>50</v>
      </c>
      <c r="X254" s="12">
        <v>47.8</v>
      </c>
      <c r="Y254" s="26"/>
      <c r="Z254" s="12" t="s">
        <v>96</v>
      </c>
      <c r="AA254" s="12">
        <f>YEAR(Tabela1[[#This Row],[Data_Publicacao_Parecer]])</f>
        <v>2020</v>
      </c>
      <c r="AB254" s="12">
        <f>MONTH(Tabela1[[#This Row],[Data_Publicacao_Parecer]])</f>
        <v>2</v>
      </c>
      <c r="AC254" s="12">
        <f>DAY(Tabela1[[#This Row],[Data_Publicacao_Parecer]])</f>
        <v>18</v>
      </c>
      <c r="AF254" s="12">
        <v>-29.614305999999999</v>
      </c>
      <c r="AG254" s="12">
        <v>-52.193159000000001</v>
      </c>
    </row>
    <row r="255" spans="1:33" x14ac:dyDescent="0.25">
      <c r="A255" s="12" t="s">
        <v>459</v>
      </c>
      <c r="B255" s="12" t="s">
        <v>460</v>
      </c>
      <c r="F255" s="12">
        <f>_xlfn.NUMBERVALUE(_xlfn.TEXTBEFORE(Tabela1[[#This Row],[Processo]], "/", 1), ",", ".") + 2000</f>
        <v>2019</v>
      </c>
      <c r="G255" s="12" t="s">
        <v>37</v>
      </c>
      <c r="H255" s="12" t="s">
        <v>83</v>
      </c>
      <c r="I255" s="13">
        <v>44015</v>
      </c>
      <c r="J255" s="14">
        <v>2775100.4484000001</v>
      </c>
      <c r="M255" s="14">
        <v>0</v>
      </c>
      <c r="P255" s="12">
        <v>10</v>
      </c>
      <c r="Q255" s="12">
        <v>27</v>
      </c>
      <c r="R255" s="12" t="s">
        <v>2144</v>
      </c>
      <c r="S255" s="12">
        <v>0</v>
      </c>
      <c r="T255" s="16" t="s">
        <v>60</v>
      </c>
      <c r="U255" s="12" t="s">
        <v>49</v>
      </c>
      <c r="V255" s="12" t="s">
        <v>50</v>
      </c>
      <c r="W255" s="12">
        <v>70</v>
      </c>
      <c r="X255" s="12">
        <v>70.599999999999994</v>
      </c>
      <c r="Y255" s="26"/>
      <c r="Z255" s="12" t="s">
        <v>43</v>
      </c>
      <c r="AA255" s="12">
        <f>YEAR(Tabela1[[#This Row],[Data_Publicacao_Parecer]])</f>
        <v>2020</v>
      </c>
      <c r="AB255" s="12">
        <f>MONTH(Tabela1[[#This Row],[Data_Publicacao_Parecer]])</f>
        <v>7</v>
      </c>
      <c r="AC255" s="12">
        <f>DAY(Tabela1[[#This Row],[Data_Publicacao_Parecer]])</f>
        <v>3</v>
      </c>
      <c r="AF255" s="12">
        <v>-27.358644000000002</v>
      </c>
      <c r="AG255" s="12">
        <v>-53.395823999999998</v>
      </c>
    </row>
    <row r="256" spans="1:33" x14ac:dyDescent="0.25">
      <c r="A256" s="12" t="s">
        <v>807</v>
      </c>
      <c r="B256" s="12" t="s">
        <v>808</v>
      </c>
      <c r="F256" s="12">
        <f>_xlfn.NUMBERVALUE(_xlfn.TEXTBEFORE(Tabela1[[#This Row],[Processo]], "/", 1), ",", ".") + 2000</f>
        <v>2019</v>
      </c>
      <c r="G256" s="12" t="s">
        <v>37</v>
      </c>
      <c r="H256" s="12" t="s">
        <v>105</v>
      </c>
      <c r="I256" s="13">
        <v>44015</v>
      </c>
      <c r="J256" s="14">
        <v>1993868.4864000001</v>
      </c>
      <c r="M256" s="14">
        <v>0</v>
      </c>
      <c r="P256" s="12">
        <v>55</v>
      </c>
      <c r="Q256" s="12">
        <v>1</v>
      </c>
      <c r="R256" s="12">
        <v>43</v>
      </c>
      <c r="S256" s="12">
        <v>0</v>
      </c>
      <c r="T256" s="16" t="s">
        <v>131</v>
      </c>
      <c r="U256" s="12" t="s">
        <v>425</v>
      </c>
      <c r="V256" s="12" t="s">
        <v>156</v>
      </c>
      <c r="W256" s="12">
        <v>70</v>
      </c>
      <c r="X256" s="12">
        <v>33.200000000000003</v>
      </c>
      <c r="Y256" s="26"/>
      <c r="Z256" s="12" t="s">
        <v>96</v>
      </c>
      <c r="AA256" s="12">
        <f>YEAR(Tabela1[[#This Row],[Data_Publicacao_Parecer]])</f>
        <v>2020</v>
      </c>
      <c r="AB256" s="12">
        <f>MONTH(Tabela1[[#This Row],[Data_Publicacao_Parecer]])</f>
        <v>7</v>
      </c>
      <c r="AC256" s="12">
        <f>DAY(Tabela1[[#This Row],[Data_Publicacao_Parecer]])</f>
        <v>3</v>
      </c>
      <c r="AF256" s="12">
        <v>-30.108592000000002</v>
      </c>
      <c r="AG256" s="12">
        <v>-51.323314000000003</v>
      </c>
    </row>
    <row r="257" spans="1:33" x14ac:dyDescent="0.25">
      <c r="A257" s="12" t="s">
        <v>1547</v>
      </c>
      <c r="B257" s="12" t="s">
        <v>1549</v>
      </c>
      <c r="C257" s="12" t="s">
        <v>78</v>
      </c>
      <c r="F257" s="12">
        <f>_xlfn.NUMBERVALUE(_xlfn.TEXTBEFORE(Tabela1[[#This Row],[Processo]], "/", 1), ",", ".") + 2000</f>
        <v>2019</v>
      </c>
      <c r="G257" s="12" t="s">
        <v>65</v>
      </c>
      <c r="H257" s="12" t="s">
        <v>105</v>
      </c>
      <c r="I257" s="13">
        <v>44015</v>
      </c>
      <c r="J257" s="14">
        <v>2246469.5498000002</v>
      </c>
      <c r="M257" s="14">
        <v>2149129.7415278</v>
      </c>
      <c r="P257" s="12">
        <v>1</v>
      </c>
      <c r="Q257" s="12">
        <v>71</v>
      </c>
      <c r="R257" s="12">
        <v>75</v>
      </c>
      <c r="S257" s="12">
        <v>0</v>
      </c>
      <c r="T257" s="16" t="s">
        <v>1477</v>
      </c>
      <c r="U257" s="12" t="s">
        <v>1418</v>
      </c>
      <c r="V257" s="12" t="s">
        <v>42</v>
      </c>
      <c r="W257" s="12">
        <v>70</v>
      </c>
      <c r="X257" s="12">
        <v>49.9</v>
      </c>
      <c r="Y257" s="26"/>
      <c r="Z257" s="12" t="s">
        <v>96</v>
      </c>
      <c r="AA257" s="12">
        <f>YEAR(Tabela1[[#This Row],[Data_Publicacao_Parecer]])</f>
        <v>2020</v>
      </c>
      <c r="AB257" s="12">
        <f>MONTH(Tabela1[[#This Row],[Data_Publicacao_Parecer]])</f>
        <v>7</v>
      </c>
      <c r="AC257" s="12">
        <f>DAY(Tabela1[[#This Row],[Data_Publicacao_Parecer]])</f>
        <v>3</v>
      </c>
      <c r="AF257" s="12">
        <v>-28.535852999999999</v>
      </c>
      <c r="AG257" s="12">
        <v>-52.148648000000001</v>
      </c>
    </row>
    <row r="258" spans="1:33" x14ac:dyDescent="0.25">
      <c r="A258" s="12" t="s">
        <v>1612</v>
      </c>
      <c r="B258" s="12" t="s">
        <v>1613</v>
      </c>
      <c r="F258" s="12">
        <f>_xlfn.NUMBERVALUE(_xlfn.TEXTBEFORE(Tabela1[[#This Row],[Processo]], "/", 1), ",", ".") + 2000</f>
        <v>2019</v>
      </c>
      <c r="G258" s="12" t="s">
        <v>65</v>
      </c>
      <c r="H258" s="12" t="s">
        <v>916</v>
      </c>
      <c r="I258" s="13">
        <v>44018</v>
      </c>
      <c r="J258" s="14">
        <v>1754179.7405999999</v>
      </c>
      <c r="M258" s="14">
        <v>1601923.8207981</v>
      </c>
      <c r="P258" s="12">
        <v>7</v>
      </c>
      <c r="Q258" s="12">
        <v>22</v>
      </c>
      <c r="R258" s="12">
        <v>40</v>
      </c>
      <c r="S258" s="12">
        <v>0</v>
      </c>
      <c r="T258" s="16" t="s">
        <v>131</v>
      </c>
      <c r="U258" s="12" t="s">
        <v>61</v>
      </c>
      <c r="V258" s="12" t="s">
        <v>55</v>
      </c>
      <c r="W258" s="12">
        <v>80</v>
      </c>
      <c r="X258" s="12">
        <v>38.799999999999997</v>
      </c>
      <c r="Y258" s="26"/>
      <c r="Z258" s="12" t="s">
        <v>96</v>
      </c>
      <c r="AA258" s="12">
        <f>YEAR(Tabela1[[#This Row],[Data_Publicacao_Parecer]])</f>
        <v>2020</v>
      </c>
      <c r="AB258" s="12">
        <f>MONTH(Tabela1[[#This Row],[Data_Publicacao_Parecer]])</f>
        <v>7</v>
      </c>
      <c r="AC258" s="12">
        <f>DAY(Tabela1[[#This Row],[Data_Publicacao_Parecer]])</f>
        <v>6</v>
      </c>
      <c r="AF258" s="12">
        <v>-29.166212000000002</v>
      </c>
      <c r="AG258" s="12">
        <v>-51.516475999999997</v>
      </c>
    </row>
    <row r="259" spans="1:33" x14ac:dyDescent="0.25">
      <c r="A259" s="12" t="s">
        <v>945</v>
      </c>
      <c r="B259" s="12" t="s">
        <v>947</v>
      </c>
      <c r="C259" s="12" t="s">
        <v>78</v>
      </c>
      <c r="F259" s="12">
        <f>_xlfn.NUMBERVALUE(_xlfn.TEXTBEFORE(Tabela1[[#This Row],[Processo]], "/", 1), ",", ".") + 2000</f>
        <v>2019</v>
      </c>
      <c r="G259" s="12" t="s">
        <v>37</v>
      </c>
      <c r="H259" s="12" t="s">
        <v>142</v>
      </c>
      <c r="I259" s="13">
        <v>44021</v>
      </c>
      <c r="J259" s="14">
        <v>25800915.693</v>
      </c>
      <c r="M259" s="14">
        <v>19764742.767632999</v>
      </c>
      <c r="P259" s="12">
        <v>15</v>
      </c>
      <c r="Q259" s="12">
        <v>412</v>
      </c>
      <c r="R259" s="12">
        <v>537</v>
      </c>
      <c r="S259" s="12">
        <v>0</v>
      </c>
      <c r="T259" s="16" t="s">
        <v>131</v>
      </c>
      <c r="U259" s="12" t="s">
        <v>155</v>
      </c>
      <c r="V259" s="12" t="s">
        <v>156</v>
      </c>
      <c r="W259" s="12">
        <v>70</v>
      </c>
      <c r="X259" s="12">
        <v>40.130000000000003</v>
      </c>
      <c r="Y259" s="26"/>
      <c r="Z259" s="12" t="s">
        <v>96</v>
      </c>
      <c r="AA259" s="12">
        <f>YEAR(Tabela1[[#This Row],[Data_Publicacao_Parecer]])</f>
        <v>2020</v>
      </c>
      <c r="AB259" s="12">
        <f>MONTH(Tabela1[[#This Row],[Data_Publicacao_Parecer]])</f>
        <v>7</v>
      </c>
      <c r="AC259" s="12">
        <f>DAY(Tabela1[[#This Row],[Data_Publicacao_Parecer]])</f>
        <v>9</v>
      </c>
      <c r="AF259" s="12">
        <v>-30.031770999999999</v>
      </c>
      <c r="AG259" s="12">
        <v>-51.206533</v>
      </c>
    </row>
    <row r="260" spans="1:33" x14ac:dyDescent="0.25">
      <c r="A260" s="12" t="s">
        <v>1018</v>
      </c>
      <c r="B260" s="12" t="s">
        <v>1021</v>
      </c>
      <c r="C260" s="12" t="s">
        <v>78</v>
      </c>
      <c r="F260" s="12">
        <f>_xlfn.NUMBERVALUE(_xlfn.TEXTBEFORE(Tabela1[[#This Row],[Processo]], "/", 1), ",", ".") + 2000</f>
        <v>2019</v>
      </c>
      <c r="G260" s="12" t="s">
        <v>37</v>
      </c>
      <c r="H260" s="12" t="s">
        <v>241</v>
      </c>
      <c r="I260" s="13">
        <v>44021</v>
      </c>
      <c r="J260" s="14">
        <v>3959580.35</v>
      </c>
      <c r="M260" s="14">
        <v>0</v>
      </c>
      <c r="P260" s="12">
        <v>10</v>
      </c>
      <c r="Q260" s="12">
        <v>57</v>
      </c>
      <c r="R260" s="12">
        <v>133</v>
      </c>
      <c r="S260" s="12">
        <v>40</v>
      </c>
      <c r="T260" s="16" t="s">
        <v>131</v>
      </c>
      <c r="U260" s="12" t="s">
        <v>1020</v>
      </c>
      <c r="V260" s="12" t="s">
        <v>50</v>
      </c>
      <c r="W260" s="12">
        <v>85</v>
      </c>
      <c r="X260" s="12">
        <v>83.3</v>
      </c>
      <c r="Y260" s="26"/>
      <c r="Z260" s="12" t="s">
        <v>43</v>
      </c>
      <c r="AA260" s="12">
        <f>YEAR(Tabela1[[#This Row],[Data_Publicacao_Parecer]])</f>
        <v>2020</v>
      </c>
      <c r="AB260" s="12">
        <f>MONTH(Tabela1[[#This Row],[Data_Publicacao_Parecer]])</f>
        <v>7</v>
      </c>
      <c r="AC260" s="12">
        <f>DAY(Tabela1[[#This Row],[Data_Publicacao_Parecer]])</f>
        <v>9</v>
      </c>
      <c r="AF260" s="12">
        <v>-27.368918000000001</v>
      </c>
      <c r="AG260" s="12">
        <v>-52.775564000000003</v>
      </c>
    </row>
    <row r="261" spans="1:33" x14ac:dyDescent="0.25">
      <c r="A261" s="12" t="s">
        <v>1018</v>
      </c>
      <c r="B261" s="12" t="s">
        <v>1021</v>
      </c>
      <c r="C261" s="12" t="s">
        <v>78</v>
      </c>
      <c r="F261" s="12">
        <f>_xlfn.NUMBERVALUE(_xlfn.TEXTBEFORE(Tabela1[[#This Row],[Processo]], "/", 1), ",", ".") + 2000</f>
        <v>2019</v>
      </c>
      <c r="G261" s="12" t="s">
        <v>37</v>
      </c>
      <c r="H261" s="12" t="s">
        <v>241</v>
      </c>
      <c r="I261" s="13">
        <v>44021</v>
      </c>
      <c r="J261" s="14">
        <v>3780489.79</v>
      </c>
      <c r="M261" s="14">
        <v>0</v>
      </c>
      <c r="P261" s="12">
        <v>10</v>
      </c>
      <c r="Q261" s="12">
        <v>57</v>
      </c>
      <c r="R261" s="12">
        <v>133</v>
      </c>
      <c r="S261" s="12">
        <v>0</v>
      </c>
      <c r="T261" s="16" t="s">
        <v>131</v>
      </c>
      <c r="U261" s="12" t="s">
        <v>1020</v>
      </c>
      <c r="V261" s="12" t="s">
        <v>50</v>
      </c>
      <c r="W261" s="12">
        <v>85</v>
      </c>
      <c r="X261" s="12">
        <v>83.3</v>
      </c>
      <c r="Y261" s="26"/>
      <c r="Z261" s="12" t="s">
        <v>96</v>
      </c>
      <c r="AA261" s="12">
        <f>YEAR(Tabela1[[#This Row],[Data_Publicacao_Parecer]])</f>
        <v>2020</v>
      </c>
      <c r="AB261" s="12">
        <f>MONTH(Tabela1[[#This Row],[Data_Publicacao_Parecer]])</f>
        <v>7</v>
      </c>
      <c r="AC261" s="12">
        <f>DAY(Tabela1[[#This Row],[Data_Publicacao_Parecer]])</f>
        <v>9</v>
      </c>
      <c r="AF261" s="12">
        <v>-27.368918000000001</v>
      </c>
      <c r="AG261" s="12">
        <v>-52.775564000000003</v>
      </c>
    </row>
    <row r="262" spans="1:33" x14ac:dyDescent="0.25">
      <c r="A262" s="12" t="s">
        <v>1180</v>
      </c>
      <c r="B262" s="12" t="s">
        <v>1181</v>
      </c>
      <c r="F262" s="12">
        <f>_xlfn.NUMBERVALUE(_xlfn.TEXTBEFORE(Tabela1[[#This Row],[Processo]], "/", 1), ",", ".") + 2000</f>
        <v>2019</v>
      </c>
      <c r="G262" s="12" t="s">
        <v>37</v>
      </c>
      <c r="H262" s="12" t="s">
        <v>154</v>
      </c>
      <c r="I262" s="13">
        <v>44021</v>
      </c>
      <c r="J262" s="14">
        <v>4792020.5073999995</v>
      </c>
      <c r="M262" s="14">
        <v>4385628.0828298004</v>
      </c>
      <c r="P262" s="12">
        <v>20</v>
      </c>
      <c r="Q262" s="12">
        <v>212</v>
      </c>
      <c r="R262" s="12">
        <v>193</v>
      </c>
      <c r="S262" s="12">
        <v>12</v>
      </c>
      <c r="T262" s="16" t="s">
        <v>131</v>
      </c>
      <c r="U262" s="12" t="s">
        <v>284</v>
      </c>
      <c r="V262" s="12" t="s">
        <v>118</v>
      </c>
      <c r="W262" s="12">
        <v>65</v>
      </c>
      <c r="X262" s="12">
        <v>46.13</v>
      </c>
      <c r="Y262" s="26"/>
      <c r="Z262" s="12" t="s">
        <v>96</v>
      </c>
      <c r="AA262" s="12">
        <f>YEAR(Tabela1[[#This Row],[Data_Publicacao_Parecer]])</f>
        <v>2020</v>
      </c>
      <c r="AB262" s="12">
        <f>MONTH(Tabela1[[#This Row],[Data_Publicacao_Parecer]])</f>
        <v>7</v>
      </c>
      <c r="AC262" s="12">
        <f>DAY(Tabela1[[#This Row],[Data_Publicacao_Parecer]])</f>
        <v>9</v>
      </c>
      <c r="AF262" s="12">
        <v>-29.674693999999999</v>
      </c>
      <c r="AG262" s="12">
        <v>-51.060600999999998</v>
      </c>
    </row>
    <row r="263" spans="1:33" x14ac:dyDescent="0.25">
      <c r="A263" s="12" t="s">
        <v>737</v>
      </c>
      <c r="B263" s="12" t="s">
        <v>738</v>
      </c>
      <c r="C263" s="12" t="s">
        <v>75</v>
      </c>
      <c r="F263" s="12">
        <f>_xlfn.NUMBERVALUE(_xlfn.TEXTBEFORE(Tabela1[[#This Row],[Processo]], "/", 1), ",", ".") + 2000</f>
        <v>2019</v>
      </c>
      <c r="G263" s="12" t="s">
        <v>37</v>
      </c>
      <c r="H263" s="12" t="s">
        <v>128</v>
      </c>
      <c r="I263" s="13">
        <v>44022</v>
      </c>
      <c r="J263" s="14">
        <v>1069391.8858</v>
      </c>
      <c r="M263" s="14">
        <v>996509.78129289998</v>
      </c>
      <c r="P263" s="12">
        <v>10</v>
      </c>
      <c r="Q263" s="12">
        <v>228</v>
      </c>
      <c r="R263" s="12">
        <v>278</v>
      </c>
      <c r="S263" s="12">
        <v>69</v>
      </c>
      <c r="T263" s="16" t="s">
        <v>739</v>
      </c>
      <c r="U263" s="12" t="s">
        <v>740</v>
      </c>
      <c r="V263" s="12" t="s">
        <v>244</v>
      </c>
      <c r="W263" s="12">
        <v>80</v>
      </c>
      <c r="X263" s="12">
        <v>55.8</v>
      </c>
      <c r="Y263" s="26"/>
      <c r="Z263" s="12" t="s">
        <v>96</v>
      </c>
      <c r="AA263" s="12">
        <f>YEAR(Tabela1[[#This Row],[Data_Publicacao_Parecer]])</f>
        <v>2020</v>
      </c>
      <c r="AB263" s="12">
        <f>MONTH(Tabela1[[#This Row],[Data_Publicacao_Parecer]])</f>
        <v>7</v>
      </c>
      <c r="AC263" s="12">
        <f>DAY(Tabela1[[#This Row],[Data_Publicacao_Parecer]])</f>
        <v>10</v>
      </c>
      <c r="AF263" s="12">
        <v>-29.614305999999999</v>
      </c>
      <c r="AG263" s="12">
        <v>-52.193159000000001</v>
      </c>
    </row>
    <row r="264" spans="1:33" x14ac:dyDescent="0.25">
      <c r="A264" s="12" t="s">
        <v>122</v>
      </c>
      <c r="B264" s="12" t="s">
        <v>123</v>
      </c>
      <c r="F264" s="12">
        <f>_xlfn.NUMBERVALUE(_xlfn.TEXTBEFORE(Tabela1[[#This Row],[Processo]], "/", 1), ",", ".") + 2000</f>
        <v>2019</v>
      </c>
      <c r="G264" s="12" t="s">
        <v>37</v>
      </c>
      <c r="H264" s="17" t="s">
        <v>108</v>
      </c>
      <c r="I264" s="13">
        <v>44041</v>
      </c>
      <c r="J264" s="14">
        <v>12050213.426999999</v>
      </c>
      <c r="M264" s="14">
        <v>0</v>
      </c>
      <c r="P264" s="12">
        <v>64</v>
      </c>
      <c r="Q264" s="12">
        <v>0</v>
      </c>
      <c r="R264" s="12" t="s">
        <v>2144</v>
      </c>
      <c r="S264" s="12">
        <v>0</v>
      </c>
      <c r="U264" s="12" t="s">
        <v>124</v>
      </c>
      <c r="V264" s="12" t="s">
        <v>125</v>
      </c>
      <c r="W264" s="12">
        <v>50</v>
      </c>
      <c r="X264" s="12">
        <v>28.1</v>
      </c>
      <c r="Y264" s="26"/>
      <c r="Z264" s="12" t="s">
        <v>96</v>
      </c>
      <c r="AA264" s="12">
        <f>YEAR(Tabela1[[#This Row],[Data_Publicacao_Parecer]])</f>
        <v>2020</v>
      </c>
      <c r="AB264" s="12">
        <f>MONTH(Tabela1[[#This Row],[Data_Publicacao_Parecer]])</f>
        <v>7</v>
      </c>
      <c r="AC264" s="12">
        <f>DAY(Tabela1[[#This Row],[Data_Publicacao_Parecer]])</f>
        <v>29</v>
      </c>
      <c r="AF264" s="12">
        <v>-29.682414000000001</v>
      </c>
      <c r="AG264" s="12">
        <v>-51.467903</v>
      </c>
    </row>
    <row r="265" spans="1:33" x14ac:dyDescent="0.25">
      <c r="A265" s="12" t="s">
        <v>665</v>
      </c>
      <c r="B265" s="12" t="s">
        <v>669</v>
      </c>
      <c r="C265" s="12" t="s">
        <v>329</v>
      </c>
      <c r="F265" s="12">
        <f>_xlfn.NUMBERVALUE(_xlfn.TEXTBEFORE(Tabela1[[#This Row],[Processo]], "/", 1), ",", ".") + 2000</f>
        <v>2019</v>
      </c>
      <c r="G265" s="12" t="s">
        <v>37</v>
      </c>
      <c r="H265" s="12" t="s">
        <v>105</v>
      </c>
      <c r="I265" s="13">
        <v>44041</v>
      </c>
      <c r="J265" s="14">
        <v>8790219.3540000003</v>
      </c>
      <c r="M265" s="14">
        <v>0</v>
      </c>
      <c r="P265" s="12">
        <v>10</v>
      </c>
      <c r="Q265" s="12">
        <v>368</v>
      </c>
      <c r="R265" s="12">
        <v>460</v>
      </c>
      <c r="S265" s="12">
        <v>0</v>
      </c>
      <c r="T265" s="16" t="s">
        <v>131</v>
      </c>
      <c r="U265" s="12" t="s">
        <v>124</v>
      </c>
      <c r="V265" s="12" t="s">
        <v>125</v>
      </c>
      <c r="W265" s="12">
        <v>70</v>
      </c>
      <c r="X265" s="12">
        <v>40.1</v>
      </c>
      <c r="Y265" s="26"/>
      <c r="Z265" s="12" t="s">
        <v>96</v>
      </c>
      <c r="AA265" s="12">
        <f>YEAR(Tabela1[[#This Row],[Data_Publicacao_Parecer]])</f>
        <v>2020</v>
      </c>
      <c r="AB265" s="12">
        <f>MONTH(Tabela1[[#This Row],[Data_Publicacao_Parecer]])</f>
        <v>7</v>
      </c>
      <c r="AC265" s="12">
        <f>DAY(Tabela1[[#This Row],[Data_Publicacao_Parecer]])</f>
        <v>29</v>
      </c>
      <c r="AF265" s="12">
        <v>-29.682414000000001</v>
      </c>
      <c r="AG265" s="12">
        <v>-51.467903</v>
      </c>
    </row>
    <row r="266" spans="1:33" x14ac:dyDescent="0.25">
      <c r="A266" s="12" t="s">
        <v>1013</v>
      </c>
      <c r="B266" s="12" t="s">
        <v>1014</v>
      </c>
      <c r="C266" s="12" t="s">
        <v>75</v>
      </c>
      <c r="F266" s="12">
        <f>_xlfn.NUMBERVALUE(_xlfn.TEXTBEFORE(Tabela1[[#This Row],[Processo]], "/", 1), ",", ".") + 2000</f>
        <v>2019</v>
      </c>
      <c r="G266" s="12" t="s">
        <v>65</v>
      </c>
      <c r="H266" s="12" t="s">
        <v>241</v>
      </c>
      <c r="I266" s="13">
        <v>44041</v>
      </c>
      <c r="J266" s="14">
        <v>1342391.9683999999</v>
      </c>
      <c r="M266" s="14">
        <v>1405984.186</v>
      </c>
      <c r="P266" s="12">
        <v>5</v>
      </c>
      <c r="Q266" s="12">
        <v>0</v>
      </c>
      <c r="R266" s="12">
        <v>26</v>
      </c>
      <c r="S266" s="12">
        <v>0</v>
      </c>
      <c r="T266" s="16" t="s">
        <v>131</v>
      </c>
      <c r="U266" s="12" t="s">
        <v>279</v>
      </c>
      <c r="V266" s="12" t="s">
        <v>67</v>
      </c>
      <c r="W266" s="12">
        <v>70</v>
      </c>
      <c r="X266" s="12">
        <v>53</v>
      </c>
      <c r="Y266" s="26"/>
      <c r="Z266" s="12" t="s">
        <v>96</v>
      </c>
      <c r="AA266" s="12">
        <f>YEAR(Tabela1[[#This Row],[Data_Publicacao_Parecer]])</f>
        <v>2020</v>
      </c>
      <c r="AB266" s="12">
        <f>MONTH(Tabela1[[#This Row],[Data_Publicacao_Parecer]])</f>
        <v>7</v>
      </c>
      <c r="AC266" s="12">
        <f>DAY(Tabela1[[#This Row],[Data_Publicacao_Parecer]])</f>
        <v>29</v>
      </c>
      <c r="AF266" s="12">
        <v>-29.350776</v>
      </c>
      <c r="AG266" s="12">
        <v>-51.774751999999999</v>
      </c>
    </row>
    <row r="267" spans="1:33" x14ac:dyDescent="0.25">
      <c r="A267" s="12" t="s">
        <v>304</v>
      </c>
      <c r="B267" s="12" t="s">
        <v>305</v>
      </c>
      <c r="F267" s="12">
        <f>_xlfn.NUMBERVALUE(_xlfn.TEXTBEFORE(Tabela1[[#This Row],[Processo]], "/", 1), ",", ".") + 2000</f>
        <v>2019</v>
      </c>
      <c r="G267" s="12" t="s">
        <v>65</v>
      </c>
      <c r="H267" s="12" t="s">
        <v>53</v>
      </c>
      <c r="I267" s="13">
        <v>44042</v>
      </c>
      <c r="J267" s="14">
        <v>1194534.7456</v>
      </c>
      <c r="M267" s="14">
        <v>0</v>
      </c>
      <c r="P267" s="12">
        <v>14</v>
      </c>
      <c r="Q267" s="12">
        <v>14</v>
      </c>
      <c r="R267" s="12">
        <v>26</v>
      </c>
      <c r="S267" s="12">
        <v>13</v>
      </c>
      <c r="T267" s="16" t="s">
        <v>306</v>
      </c>
      <c r="U267" s="12" t="s">
        <v>307</v>
      </c>
      <c r="V267" s="12" t="s">
        <v>308</v>
      </c>
      <c r="W267" s="12">
        <v>35</v>
      </c>
      <c r="X267" s="12">
        <v>43.6</v>
      </c>
      <c r="Y267" s="26"/>
      <c r="Z267" s="12" t="s">
        <v>96</v>
      </c>
      <c r="AA267" s="12">
        <f>YEAR(Tabela1[[#This Row],[Data_Publicacao_Parecer]])</f>
        <v>2020</v>
      </c>
      <c r="AB267" s="12">
        <f>MONTH(Tabela1[[#This Row],[Data_Publicacao_Parecer]])</f>
        <v>7</v>
      </c>
      <c r="AC267" s="12">
        <f>DAY(Tabela1[[#This Row],[Data_Publicacao_Parecer]])</f>
        <v>30</v>
      </c>
      <c r="AF267" s="12">
        <v>-27.942</v>
      </c>
      <c r="AG267" s="12">
        <v>-52.923085</v>
      </c>
    </row>
    <row r="268" spans="1:33" x14ac:dyDescent="0.25">
      <c r="A268" s="12" t="s">
        <v>1061</v>
      </c>
      <c r="B268" s="12" t="s">
        <v>1064</v>
      </c>
      <c r="C268" s="12" t="s">
        <v>78</v>
      </c>
      <c r="F268" s="12">
        <f>_xlfn.NUMBERVALUE(_xlfn.TEXTBEFORE(Tabela1[[#This Row],[Processo]], "/", 1), ",", ".") + 2000</f>
        <v>2019</v>
      </c>
      <c r="G268" s="12" t="s">
        <v>65</v>
      </c>
      <c r="H268" s="12" t="s">
        <v>105</v>
      </c>
      <c r="I268" s="13">
        <v>44042</v>
      </c>
      <c r="J268" s="14">
        <v>1280180.8502</v>
      </c>
      <c r="M268" s="14">
        <v>1219883.4793334</v>
      </c>
      <c r="P268" s="12">
        <v>2</v>
      </c>
      <c r="Q268" s="12">
        <v>67</v>
      </c>
      <c r="R268" s="12">
        <v>74</v>
      </c>
      <c r="S268" s="12">
        <v>0</v>
      </c>
      <c r="T268" s="16" t="s">
        <v>1065</v>
      </c>
      <c r="U268" s="12" t="s">
        <v>72</v>
      </c>
      <c r="V268" s="12" t="s">
        <v>67</v>
      </c>
      <c r="W268" s="12">
        <v>65</v>
      </c>
      <c r="X268" s="12">
        <v>47</v>
      </c>
      <c r="Y268" s="26"/>
      <c r="Z268" s="12" t="s">
        <v>43</v>
      </c>
      <c r="AA268" s="12">
        <f>YEAR(Tabela1[[#This Row],[Data_Publicacao_Parecer]])</f>
        <v>2020</v>
      </c>
      <c r="AB268" s="12">
        <f>MONTH(Tabela1[[#This Row],[Data_Publicacao_Parecer]])</f>
        <v>7</v>
      </c>
      <c r="AC268" s="12">
        <f>DAY(Tabela1[[#This Row],[Data_Publicacao_Parecer]])</f>
        <v>30</v>
      </c>
      <c r="AF268" s="12">
        <v>-29.235140999999999</v>
      </c>
      <c r="AG268" s="12">
        <v>-51.870282000000003</v>
      </c>
    </row>
    <row r="269" spans="1:33" x14ac:dyDescent="0.25">
      <c r="A269" s="12" t="s">
        <v>1134</v>
      </c>
      <c r="B269" s="12" t="s">
        <v>1135</v>
      </c>
      <c r="C269" s="12" t="s">
        <v>75</v>
      </c>
      <c r="F269" s="12">
        <f>_xlfn.NUMBERVALUE(_xlfn.TEXTBEFORE(Tabela1[[#This Row],[Processo]], "/", 1), ",", ".") + 2000</f>
        <v>2020</v>
      </c>
      <c r="G269" s="12" t="s">
        <v>37</v>
      </c>
      <c r="H269" s="12" t="s">
        <v>105</v>
      </c>
      <c r="I269" s="13">
        <v>44042</v>
      </c>
      <c r="J269" s="14">
        <v>19322035.2346</v>
      </c>
      <c r="M269" s="14">
        <v>20237364.809</v>
      </c>
      <c r="P269" s="12">
        <v>3</v>
      </c>
      <c r="Q269" s="12">
        <v>353</v>
      </c>
      <c r="R269" s="12">
        <v>460</v>
      </c>
      <c r="S269" s="12">
        <v>24</v>
      </c>
      <c r="T269" s="16" t="s">
        <v>40</v>
      </c>
      <c r="U269" s="12" t="s">
        <v>1136</v>
      </c>
      <c r="V269" s="12" t="s">
        <v>125</v>
      </c>
      <c r="W269" s="12">
        <v>70</v>
      </c>
      <c r="X269" s="12">
        <v>43.05</v>
      </c>
      <c r="Y269" s="26"/>
      <c r="Z269" s="12" t="s">
        <v>43</v>
      </c>
      <c r="AA269" s="12">
        <f>YEAR(Tabela1[[#This Row],[Data_Publicacao_Parecer]])</f>
        <v>2020</v>
      </c>
      <c r="AB269" s="12">
        <f>MONTH(Tabela1[[#This Row],[Data_Publicacao_Parecer]])</f>
        <v>7</v>
      </c>
      <c r="AC269" s="12">
        <f>DAY(Tabela1[[#This Row],[Data_Publicacao_Parecer]])</f>
        <v>30</v>
      </c>
      <c r="AF269" s="12">
        <v>-29.438561</v>
      </c>
      <c r="AG269" s="12">
        <v>-51.507699000000002</v>
      </c>
    </row>
    <row r="270" spans="1:33" x14ac:dyDescent="0.25">
      <c r="A270" s="12" t="s">
        <v>1097</v>
      </c>
      <c r="B270" s="12" t="s">
        <v>1098</v>
      </c>
      <c r="C270" s="12" t="s">
        <v>75</v>
      </c>
      <c r="F270" s="12">
        <f>_xlfn.NUMBERVALUE(_xlfn.TEXTBEFORE(Tabela1[[#This Row],[Processo]], "/", 1), ",", ".") + 2000</f>
        <v>2019</v>
      </c>
      <c r="G270" s="12" t="s">
        <v>37</v>
      </c>
      <c r="H270" s="12" t="s">
        <v>48</v>
      </c>
      <c r="I270" s="13">
        <v>44043</v>
      </c>
      <c r="J270" s="14">
        <v>8373950.0445999997</v>
      </c>
      <c r="M270" s="14">
        <v>8540852.6003741995</v>
      </c>
      <c r="P270" s="12">
        <v>40</v>
      </c>
      <c r="Q270" s="12">
        <v>154</v>
      </c>
      <c r="R270" s="12">
        <v>241</v>
      </c>
      <c r="S270" s="12">
        <v>1</v>
      </c>
      <c r="T270" s="16" t="s">
        <v>1099</v>
      </c>
      <c r="U270" s="12" t="s">
        <v>232</v>
      </c>
      <c r="V270" s="12" t="s">
        <v>156</v>
      </c>
      <c r="W270" s="12">
        <v>70</v>
      </c>
      <c r="X270" s="12">
        <v>49.58</v>
      </c>
      <c r="Y270" s="26"/>
      <c r="Z270" s="12" t="s">
        <v>96</v>
      </c>
      <c r="AA270" s="12">
        <f>YEAR(Tabela1[[#This Row],[Data_Publicacao_Parecer]])</f>
        <v>2020</v>
      </c>
      <c r="AB270" s="12">
        <f>MONTH(Tabela1[[#This Row],[Data_Publicacao_Parecer]])</f>
        <v>7</v>
      </c>
      <c r="AC270" s="12">
        <f>DAY(Tabela1[[#This Row],[Data_Publicacao_Parecer]])</f>
        <v>31</v>
      </c>
      <c r="AF270" s="12">
        <v>-29.941319</v>
      </c>
      <c r="AG270" s="12">
        <v>-50.986891</v>
      </c>
    </row>
    <row r="271" spans="1:33" x14ac:dyDescent="0.25">
      <c r="A271" s="12" t="s">
        <v>832</v>
      </c>
      <c r="B271" s="12" t="s">
        <v>833</v>
      </c>
      <c r="F271" s="12">
        <f>_xlfn.NUMBERVALUE(_xlfn.TEXTBEFORE(Tabela1[[#This Row],[Processo]], "/", 1), ",", ".") + 2000</f>
        <v>2019</v>
      </c>
      <c r="G271" s="12" t="s">
        <v>37</v>
      </c>
      <c r="H271" s="12" t="s">
        <v>83</v>
      </c>
      <c r="I271" s="13">
        <v>44048</v>
      </c>
      <c r="J271" s="14">
        <v>20225173.870999999</v>
      </c>
      <c r="M271" s="14">
        <v>0</v>
      </c>
      <c r="P271" s="12">
        <v>20</v>
      </c>
      <c r="Q271" s="12">
        <v>0</v>
      </c>
      <c r="R271" s="12">
        <v>0</v>
      </c>
      <c r="S271" s="12">
        <v>1</v>
      </c>
      <c r="T271" s="16" t="s">
        <v>131</v>
      </c>
      <c r="U271" s="12" t="s">
        <v>834</v>
      </c>
      <c r="V271" s="12" t="s">
        <v>42</v>
      </c>
      <c r="W271" s="12">
        <v>70</v>
      </c>
      <c r="X271" s="12">
        <v>47.2</v>
      </c>
      <c r="Y271" s="26"/>
      <c r="Z271" s="12" t="s">
        <v>96</v>
      </c>
      <c r="AA271" s="12">
        <f>YEAR(Tabela1[[#This Row],[Data_Publicacao_Parecer]])</f>
        <v>2020</v>
      </c>
      <c r="AB271" s="12">
        <f>MONTH(Tabela1[[#This Row],[Data_Publicacao_Parecer]])</f>
        <v>8</v>
      </c>
      <c r="AC271" s="12">
        <f>DAY(Tabela1[[#This Row],[Data_Publicacao_Parecer]])</f>
        <v>5</v>
      </c>
      <c r="AF271" s="12">
        <v>-28.295843999999999</v>
      </c>
      <c r="AG271" s="12">
        <v>-52.793259999999997</v>
      </c>
    </row>
    <row r="272" spans="1:33" x14ac:dyDescent="0.25">
      <c r="A272" s="12" t="s">
        <v>1120</v>
      </c>
      <c r="B272" s="12" t="s">
        <v>1121</v>
      </c>
      <c r="C272" s="12" t="s">
        <v>75</v>
      </c>
      <c r="F272" s="12">
        <f>_xlfn.NUMBERVALUE(_xlfn.TEXTBEFORE(Tabela1[[#This Row],[Processo]], "/", 1), ",", ".") + 2000</f>
        <v>2019</v>
      </c>
      <c r="G272" s="12" t="s">
        <v>37</v>
      </c>
      <c r="H272" s="12" t="s">
        <v>154</v>
      </c>
      <c r="I272" s="13">
        <v>44048</v>
      </c>
      <c r="J272" s="14">
        <v>7168053.6592000006</v>
      </c>
      <c r="M272" s="14">
        <v>7445307.7139656004</v>
      </c>
      <c r="P272" s="12">
        <v>20</v>
      </c>
      <c r="Q272" s="12">
        <v>407</v>
      </c>
      <c r="R272" s="12">
        <v>549</v>
      </c>
      <c r="S272" s="12">
        <v>149</v>
      </c>
      <c r="T272" s="16" t="s">
        <v>1122</v>
      </c>
      <c r="U272" s="12" t="s">
        <v>228</v>
      </c>
      <c r="V272" s="12" t="s">
        <v>125</v>
      </c>
      <c r="W272" s="12">
        <v>65</v>
      </c>
      <c r="X272" s="12">
        <v>55</v>
      </c>
      <c r="Y272" s="26"/>
      <c r="Z272" s="12" t="s">
        <v>96</v>
      </c>
      <c r="AA272" s="12">
        <f>YEAR(Tabela1[[#This Row],[Data_Publicacao_Parecer]])</f>
        <v>2020</v>
      </c>
      <c r="AB272" s="12">
        <f>MONTH(Tabela1[[#This Row],[Data_Publicacao_Parecer]])</f>
        <v>8</v>
      </c>
      <c r="AC272" s="12">
        <f>DAY(Tabela1[[#This Row],[Data_Publicacao_Parecer]])</f>
        <v>5</v>
      </c>
      <c r="AF272" s="12">
        <v>-29.485634000000001</v>
      </c>
      <c r="AG272" s="12">
        <v>-51.354762999999998</v>
      </c>
    </row>
    <row r="273" spans="1:33" x14ac:dyDescent="0.25">
      <c r="A273" s="12" t="s">
        <v>993</v>
      </c>
      <c r="B273" s="12" t="s">
        <v>996</v>
      </c>
      <c r="C273" s="12" t="s">
        <v>78</v>
      </c>
      <c r="F273" s="12">
        <f>_xlfn.NUMBERVALUE(_xlfn.TEXTBEFORE(Tabela1[[#This Row],[Processo]], "/", 1), ",", ".") + 2000</f>
        <v>2019</v>
      </c>
      <c r="G273" s="12" t="s">
        <v>65</v>
      </c>
      <c r="H273" s="12" t="s">
        <v>241</v>
      </c>
      <c r="I273" s="13">
        <v>44049</v>
      </c>
      <c r="J273" s="14">
        <v>8723607.7586000003</v>
      </c>
      <c r="M273" s="14">
        <v>8845399.2669188995</v>
      </c>
      <c r="P273" s="12">
        <v>20</v>
      </c>
      <c r="Q273" s="12">
        <v>168</v>
      </c>
      <c r="R273" s="12">
        <v>211</v>
      </c>
      <c r="S273" s="12">
        <v>0</v>
      </c>
      <c r="T273" s="16" t="s">
        <v>997</v>
      </c>
      <c r="U273" s="12" t="s">
        <v>995</v>
      </c>
      <c r="V273" s="12" t="s">
        <v>42</v>
      </c>
      <c r="W273" s="12">
        <v>70</v>
      </c>
      <c r="X273" s="12">
        <v>59.95</v>
      </c>
      <c r="Y273" s="26"/>
      <c r="Z273" s="12" t="s">
        <v>43</v>
      </c>
      <c r="AA273" s="12">
        <f>YEAR(Tabela1[[#This Row],[Data_Publicacao_Parecer]])</f>
        <v>2020</v>
      </c>
      <c r="AB273" s="12">
        <f>MONTH(Tabela1[[#This Row],[Data_Publicacao_Parecer]])</f>
        <v>8</v>
      </c>
      <c r="AC273" s="12">
        <f>DAY(Tabela1[[#This Row],[Data_Publicacao_Parecer]])</f>
        <v>6</v>
      </c>
      <c r="AF273" s="12">
        <v>-28.055865000000001</v>
      </c>
      <c r="AG273" s="12">
        <v>-53.066519</v>
      </c>
    </row>
    <row r="274" spans="1:33" x14ac:dyDescent="0.25">
      <c r="A274" s="12" t="s">
        <v>704</v>
      </c>
      <c r="B274" s="12" t="s">
        <v>706</v>
      </c>
      <c r="C274" s="12" t="s">
        <v>78</v>
      </c>
      <c r="F274" s="12">
        <f>_xlfn.NUMBERVALUE(_xlfn.TEXTBEFORE(Tabela1[[#This Row],[Processo]], "/", 1), ",", ".") + 2000</f>
        <v>2020</v>
      </c>
      <c r="G274" s="12" t="s">
        <v>82</v>
      </c>
      <c r="H274" s="12" t="s">
        <v>53</v>
      </c>
      <c r="I274" s="13">
        <v>44097</v>
      </c>
      <c r="J274" s="14">
        <v>25330493.169799998</v>
      </c>
      <c r="M274" s="14">
        <v>26514539.0426098</v>
      </c>
      <c r="P274" s="12">
        <v>10</v>
      </c>
      <c r="Q274" s="12">
        <v>353</v>
      </c>
      <c r="R274" s="12">
        <v>379</v>
      </c>
      <c r="S274" s="12">
        <v>21</v>
      </c>
      <c r="T274" s="16" t="s">
        <v>40</v>
      </c>
      <c r="U274" s="12" t="s">
        <v>232</v>
      </c>
      <c r="V274" s="12" t="s">
        <v>156</v>
      </c>
      <c r="W274" s="12">
        <v>70</v>
      </c>
      <c r="X274" s="12">
        <v>47.58</v>
      </c>
      <c r="Y274" s="26"/>
      <c r="Z274" s="12" t="s">
        <v>43</v>
      </c>
      <c r="AA274" s="12">
        <f>YEAR(Tabela1[[#This Row],[Data_Publicacao_Parecer]])</f>
        <v>2020</v>
      </c>
      <c r="AB274" s="12">
        <f>MONTH(Tabela1[[#This Row],[Data_Publicacao_Parecer]])</f>
        <v>9</v>
      </c>
      <c r="AC274" s="12">
        <f>DAY(Tabela1[[#This Row],[Data_Publicacao_Parecer]])</f>
        <v>23</v>
      </c>
      <c r="AF274" s="12">
        <v>-29.941319</v>
      </c>
      <c r="AG274" s="12">
        <v>-50.986891</v>
      </c>
    </row>
    <row r="275" spans="1:33" x14ac:dyDescent="0.25">
      <c r="A275" s="12" t="s">
        <v>750</v>
      </c>
      <c r="B275" s="12" t="s">
        <v>751</v>
      </c>
      <c r="F275" s="12">
        <f>_xlfn.NUMBERVALUE(_xlfn.TEXTBEFORE(Tabela1[[#This Row],[Processo]], "/", 1), ",", ".") + 2000</f>
        <v>2020</v>
      </c>
      <c r="G275" s="12" t="s">
        <v>37</v>
      </c>
      <c r="H275" s="12" t="s">
        <v>752</v>
      </c>
      <c r="I275" s="13">
        <v>44097</v>
      </c>
      <c r="J275" s="14">
        <v>2962326.892</v>
      </c>
      <c r="M275" s="14">
        <v>1229583.8330339999</v>
      </c>
      <c r="P275" s="12">
        <v>24</v>
      </c>
      <c r="Q275" s="12">
        <v>0</v>
      </c>
      <c r="R275" s="12">
        <v>34</v>
      </c>
      <c r="S275" s="12">
        <v>29</v>
      </c>
      <c r="T275" s="16" t="s">
        <v>40</v>
      </c>
      <c r="U275" s="12" t="s">
        <v>753</v>
      </c>
      <c r="V275" s="12" t="s">
        <v>125</v>
      </c>
      <c r="W275" s="12">
        <v>70</v>
      </c>
      <c r="X275" s="12">
        <v>10</v>
      </c>
      <c r="Y275" s="26"/>
      <c r="Z275" s="12" t="s">
        <v>43</v>
      </c>
      <c r="AA275" s="12">
        <f>YEAR(Tabela1[[#This Row],[Data_Publicacao_Parecer]])</f>
        <v>2020</v>
      </c>
      <c r="AB275" s="12">
        <f>MONTH(Tabela1[[#This Row],[Data_Publicacao_Parecer]])</f>
        <v>9</v>
      </c>
      <c r="AC275" s="12">
        <f>DAY(Tabela1[[#This Row],[Data_Publicacao_Parecer]])</f>
        <v>23</v>
      </c>
      <c r="AF275" s="12">
        <v>-29.372872999999998</v>
      </c>
      <c r="AG275" s="12">
        <v>-51.367514999999997</v>
      </c>
    </row>
    <row r="276" spans="1:33" x14ac:dyDescent="0.25">
      <c r="A276" s="12" t="s">
        <v>216</v>
      </c>
      <c r="B276" s="12" t="s">
        <v>217</v>
      </c>
      <c r="C276" s="12" t="s">
        <v>75</v>
      </c>
      <c r="F276" s="12">
        <f>_xlfn.NUMBERVALUE(_xlfn.TEXTBEFORE(Tabela1[[#This Row],[Processo]], "/", 1), ",", ".") + 2000</f>
        <v>2019</v>
      </c>
      <c r="G276" s="12" t="s">
        <v>37</v>
      </c>
      <c r="H276" s="12" t="s">
        <v>48</v>
      </c>
      <c r="I276" s="13">
        <v>44099</v>
      </c>
      <c r="J276" s="14">
        <v>2140839.1830000002</v>
      </c>
      <c r="M276" s="14">
        <v>1854121.2341954999</v>
      </c>
      <c r="P276" s="12">
        <v>2</v>
      </c>
      <c r="Q276" s="12">
        <v>11</v>
      </c>
      <c r="R276" s="12">
        <v>22</v>
      </c>
      <c r="S276" s="12">
        <v>0</v>
      </c>
      <c r="T276" s="16" t="s">
        <v>218</v>
      </c>
      <c r="U276" s="12" t="s">
        <v>219</v>
      </c>
      <c r="V276" s="12" t="s">
        <v>118</v>
      </c>
      <c r="W276" s="12">
        <v>70</v>
      </c>
      <c r="X276" s="12">
        <v>64.2</v>
      </c>
      <c r="Y276" s="26"/>
      <c r="Z276" s="12" t="s">
        <v>96</v>
      </c>
      <c r="AA276" s="12">
        <f>YEAR(Tabela1[[#This Row],[Data_Publicacao_Parecer]])</f>
        <v>2020</v>
      </c>
      <c r="AB276" s="12">
        <f>MONTH(Tabela1[[#This Row],[Data_Publicacao_Parecer]])</f>
        <v>9</v>
      </c>
      <c r="AC276" s="12">
        <f>DAY(Tabela1[[#This Row],[Data_Publicacao_Parecer]])</f>
        <v>25</v>
      </c>
      <c r="AF276" s="12">
        <v>-29.852474000000001</v>
      </c>
      <c r="AG276" s="12">
        <v>-51.283735999999998</v>
      </c>
    </row>
    <row r="277" spans="1:33" x14ac:dyDescent="0.25">
      <c r="A277" s="12" t="s">
        <v>694</v>
      </c>
      <c r="B277" s="12" t="s">
        <v>695</v>
      </c>
      <c r="C277" s="12" t="s">
        <v>75</v>
      </c>
      <c r="F277" s="12">
        <f>_xlfn.NUMBERVALUE(_xlfn.TEXTBEFORE(Tabela1[[#This Row],[Processo]], "/", 1), ",", ".") + 2000</f>
        <v>2020</v>
      </c>
      <c r="G277" s="12" t="s">
        <v>37</v>
      </c>
      <c r="H277" s="12" t="s">
        <v>128</v>
      </c>
      <c r="I277" s="13">
        <v>44099</v>
      </c>
      <c r="J277" s="14">
        <v>2726697.0906000002</v>
      </c>
      <c r="M277" s="14">
        <v>2855867.0490000001</v>
      </c>
      <c r="P277" s="12">
        <v>10</v>
      </c>
      <c r="Q277" s="12">
        <v>68</v>
      </c>
      <c r="R277" s="12">
        <v>87</v>
      </c>
      <c r="S277" s="12">
        <v>7</v>
      </c>
      <c r="T277" s="16" t="s">
        <v>40</v>
      </c>
      <c r="U277" s="12" t="s">
        <v>260</v>
      </c>
      <c r="V277" s="12" t="s">
        <v>67</v>
      </c>
      <c r="W277" s="12">
        <v>35</v>
      </c>
      <c r="X277" s="12">
        <v>10</v>
      </c>
      <c r="Y277" s="26"/>
      <c r="Z277" s="12" t="s">
        <v>43</v>
      </c>
      <c r="AA277" s="12">
        <f>YEAR(Tabela1[[#This Row],[Data_Publicacao_Parecer]])</f>
        <v>2020</v>
      </c>
      <c r="AB277" s="12">
        <f>MONTH(Tabela1[[#This Row],[Data_Publicacao_Parecer]])</f>
        <v>9</v>
      </c>
      <c r="AC277" s="12">
        <f>DAY(Tabela1[[#This Row],[Data_Publicacao_Parecer]])</f>
        <v>25</v>
      </c>
      <c r="AF277" s="12">
        <v>-29.459085999999999</v>
      </c>
      <c r="AG277" s="12">
        <v>-51.964427000000001</v>
      </c>
    </row>
    <row r="278" spans="1:33" x14ac:dyDescent="0.25">
      <c r="A278" s="12" t="s">
        <v>1117</v>
      </c>
      <c r="B278" s="12" t="s">
        <v>1118</v>
      </c>
      <c r="F278" s="12">
        <f>_xlfn.NUMBERVALUE(_xlfn.TEXTBEFORE(Tabela1[[#This Row],[Processo]], "/", 1), ",", ".") + 2000</f>
        <v>2019</v>
      </c>
      <c r="G278" s="12" t="s">
        <v>37</v>
      </c>
      <c r="H278" s="12" t="s">
        <v>105</v>
      </c>
      <c r="I278" s="13">
        <v>44099</v>
      </c>
      <c r="J278" s="14">
        <v>7679045.0911999997</v>
      </c>
      <c r="M278" s="14">
        <v>6657041.4915696001</v>
      </c>
      <c r="P278" s="12">
        <v>20</v>
      </c>
      <c r="Q278" s="12">
        <v>0</v>
      </c>
      <c r="R278" s="12">
        <v>9</v>
      </c>
      <c r="S278" s="12">
        <v>0</v>
      </c>
      <c r="T278" s="16" t="s">
        <v>1119</v>
      </c>
      <c r="U278" s="12" t="s">
        <v>135</v>
      </c>
      <c r="V278" s="12" t="s">
        <v>55</v>
      </c>
      <c r="W278" s="12">
        <v>70</v>
      </c>
      <c r="X278" s="12">
        <v>25.76</v>
      </c>
      <c r="Y278" s="26"/>
      <c r="Z278" s="12" t="s">
        <v>96</v>
      </c>
      <c r="AA278" s="12">
        <f>YEAR(Tabela1[[#This Row],[Data_Publicacao_Parecer]])</f>
        <v>2020</v>
      </c>
      <c r="AB278" s="12">
        <f>MONTH(Tabela1[[#This Row],[Data_Publicacao_Parecer]])</f>
        <v>9</v>
      </c>
      <c r="AC278" s="12">
        <f>DAY(Tabela1[[#This Row],[Data_Publicacao_Parecer]])</f>
        <v>25</v>
      </c>
      <c r="AF278" s="12">
        <v>-29.026147000000002</v>
      </c>
      <c r="AG278" s="12">
        <v>-51.187457000000002</v>
      </c>
    </row>
    <row r="279" spans="1:33" x14ac:dyDescent="0.25">
      <c r="A279" s="12" t="s">
        <v>909</v>
      </c>
      <c r="B279" s="12" t="s">
        <v>910</v>
      </c>
      <c r="F279" s="12">
        <f>_xlfn.NUMBERVALUE(_xlfn.TEXTBEFORE(Tabela1[[#This Row],[Processo]], "/", 1), ",", ".") + 2000</f>
        <v>2019</v>
      </c>
      <c r="G279" s="12" t="s">
        <v>37</v>
      </c>
      <c r="H279" s="12" t="s">
        <v>752</v>
      </c>
      <c r="I279" s="13">
        <v>44103</v>
      </c>
      <c r="J279" s="14">
        <v>5180795.8859999999</v>
      </c>
      <c r="M279" s="14">
        <v>3038141.8041809988</v>
      </c>
      <c r="P279" s="12">
        <v>15</v>
      </c>
      <c r="Q279" s="12">
        <v>74</v>
      </c>
      <c r="R279" s="12">
        <v>110</v>
      </c>
      <c r="S279" s="12">
        <v>0</v>
      </c>
      <c r="T279" s="16" t="s">
        <v>131</v>
      </c>
      <c r="U279" s="12" t="s">
        <v>109</v>
      </c>
      <c r="V279" s="12" t="s">
        <v>55</v>
      </c>
      <c r="W279" s="12">
        <v>70</v>
      </c>
      <c r="X279" s="12">
        <v>10</v>
      </c>
      <c r="Y279" s="26"/>
      <c r="Z279" s="12" t="s">
        <v>96</v>
      </c>
      <c r="AA279" s="12">
        <f>YEAR(Tabela1[[#This Row],[Data_Publicacao_Parecer]])</f>
        <v>2020</v>
      </c>
      <c r="AB279" s="12">
        <f>MONTH(Tabela1[[#This Row],[Data_Publicacao_Parecer]])</f>
        <v>9</v>
      </c>
      <c r="AC279" s="12">
        <f>DAY(Tabela1[[#This Row],[Data_Publicacao_Parecer]])</f>
        <v>29</v>
      </c>
      <c r="AF279" s="12">
        <v>-29.162904999999999</v>
      </c>
      <c r="AG279" s="12">
        <v>-51.179161000000001</v>
      </c>
    </row>
    <row r="280" spans="1:33" x14ac:dyDescent="0.25">
      <c r="A280" s="12" t="s">
        <v>1073</v>
      </c>
      <c r="B280" s="12" t="s">
        <v>1074</v>
      </c>
      <c r="F280" s="12">
        <f>_xlfn.NUMBERVALUE(_xlfn.TEXTBEFORE(Tabela1[[#This Row],[Processo]], "/", 1), ",", ".") + 2000</f>
        <v>2019</v>
      </c>
      <c r="G280" s="12" t="s">
        <v>65</v>
      </c>
      <c r="H280" s="12" t="s">
        <v>1075</v>
      </c>
      <c r="I280" s="13">
        <v>44103</v>
      </c>
      <c r="J280" s="14">
        <v>4946815.9258000003</v>
      </c>
      <c r="M280" s="14">
        <v>3429408.5179283</v>
      </c>
      <c r="P280" s="12">
        <v>6</v>
      </c>
      <c r="Q280" s="12">
        <v>30</v>
      </c>
      <c r="R280" s="12">
        <v>60</v>
      </c>
      <c r="S280" s="12">
        <v>0</v>
      </c>
      <c r="T280" s="16" t="s">
        <v>131</v>
      </c>
      <c r="U280" s="12" t="s">
        <v>238</v>
      </c>
      <c r="V280" s="12" t="s">
        <v>113</v>
      </c>
      <c r="W280" s="12">
        <v>75</v>
      </c>
      <c r="X280" s="12">
        <v>49.2</v>
      </c>
      <c r="Y280" s="26"/>
      <c r="Z280" s="12" t="s">
        <v>96</v>
      </c>
      <c r="AA280" s="12">
        <f>YEAR(Tabela1[[#This Row],[Data_Publicacao_Parecer]])</f>
        <v>2020</v>
      </c>
      <c r="AB280" s="12">
        <f>MONTH(Tabela1[[#This Row],[Data_Publicacao_Parecer]])</f>
        <v>9</v>
      </c>
      <c r="AC280" s="12">
        <f>DAY(Tabela1[[#This Row],[Data_Publicacao_Parecer]])</f>
        <v>29</v>
      </c>
      <c r="AF280" s="12">
        <v>-27.636379999999999</v>
      </c>
      <c r="AG280" s="12">
        <v>-52.269689999999997</v>
      </c>
    </row>
    <row r="281" spans="1:33" x14ac:dyDescent="0.25">
      <c r="A281" s="12" t="s">
        <v>1297</v>
      </c>
      <c r="B281" s="12" t="s">
        <v>1298</v>
      </c>
      <c r="F281" s="12">
        <f>_xlfn.NUMBERVALUE(_xlfn.TEXTBEFORE(Tabela1[[#This Row],[Processo]], "/", 1), ",", ".") + 2000</f>
        <v>2020</v>
      </c>
      <c r="G281" s="12" t="s">
        <v>37</v>
      </c>
      <c r="H281" s="12" t="s">
        <v>71</v>
      </c>
      <c r="I281" s="13">
        <v>44103</v>
      </c>
      <c r="J281" s="14">
        <v>6241008.5373999998</v>
      </c>
      <c r="M281" s="14">
        <v>6268656.528589</v>
      </c>
      <c r="P281" s="12">
        <v>13</v>
      </c>
      <c r="Q281" s="12">
        <v>13</v>
      </c>
      <c r="R281" s="12">
        <v>59</v>
      </c>
      <c r="S281" s="12">
        <v>38</v>
      </c>
      <c r="T281" s="16" t="s">
        <v>40</v>
      </c>
      <c r="U281" s="12" t="s">
        <v>874</v>
      </c>
      <c r="V281" s="12" t="s">
        <v>125</v>
      </c>
      <c r="W281" s="12">
        <v>45</v>
      </c>
      <c r="X281" s="12">
        <v>47.42</v>
      </c>
      <c r="Y281" s="26"/>
      <c r="Z281" s="12" t="s">
        <v>43</v>
      </c>
      <c r="AA281" s="12">
        <f>YEAR(Tabela1[[#This Row],[Data_Publicacao_Parecer]])</f>
        <v>2020</v>
      </c>
      <c r="AB281" s="12">
        <f>MONTH(Tabela1[[#This Row],[Data_Publicacao_Parecer]])</f>
        <v>9</v>
      </c>
      <c r="AC281" s="12">
        <f>DAY(Tabela1[[#This Row],[Data_Publicacao_Parecer]])</f>
        <v>29</v>
      </c>
      <c r="AF281" s="12">
        <v>-29.588517</v>
      </c>
      <c r="AG281" s="12">
        <v>-51.374879999999997</v>
      </c>
    </row>
    <row r="282" spans="1:33" x14ac:dyDescent="0.25">
      <c r="A282" s="12" t="s">
        <v>454</v>
      </c>
      <c r="B282" s="12" t="s">
        <v>455</v>
      </c>
      <c r="F282" s="12">
        <f>_xlfn.NUMBERVALUE(_xlfn.TEXTBEFORE(Tabela1[[#This Row],[Processo]], "/", 1), ",", ".") + 2000</f>
        <v>2019</v>
      </c>
      <c r="G282" s="12" t="s">
        <v>37</v>
      </c>
      <c r="H282" s="12" t="s">
        <v>275</v>
      </c>
      <c r="I282" s="13">
        <v>44111</v>
      </c>
      <c r="J282" s="14">
        <v>3892049.4256000002</v>
      </c>
      <c r="M282" s="14">
        <v>3337776.6458911998</v>
      </c>
      <c r="P282" s="12">
        <v>10</v>
      </c>
      <c r="Q282" s="12">
        <v>238</v>
      </c>
      <c r="R282" s="12">
        <v>318</v>
      </c>
      <c r="S282" s="12">
        <v>0</v>
      </c>
      <c r="T282" s="16" t="s">
        <v>131</v>
      </c>
      <c r="U282" s="12" t="s">
        <v>384</v>
      </c>
      <c r="V282" s="12" t="s">
        <v>118</v>
      </c>
      <c r="W282" s="12">
        <v>60</v>
      </c>
      <c r="X282" s="12">
        <v>45.5</v>
      </c>
      <c r="Y282" s="26"/>
      <c r="Z282" s="12" t="s">
        <v>96</v>
      </c>
      <c r="AA282" s="12">
        <f>YEAR(Tabela1[[#This Row],[Data_Publicacao_Parecer]])</f>
        <v>2020</v>
      </c>
      <c r="AB282" s="12">
        <f>MONTH(Tabela1[[#This Row],[Data_Publicacao_Parecer]])</f>
        <v>10</v>
      </c>
      <c r="AC282" s="12">
        <f>DAY(Tabela1[[#This Row],[Data_Publicacao_Parecer]])</f>
        <v>7</v>
      </c>
      <c r="AF282" s="12">
        <v>-29.634885000000001</v>
      </c>
      <c r="AG282" s="12">
        <v>-51.006445999999997</v>
      </c>
    </row>
    <row r="283" spans="1:33" x14ac:dyDescent="0.25">
      <c r="A283" s="12" t="s">
        <v>1355</v>
      </c>
      <c r="B283" s="12" t="s">
        <v>1358</v>
      </c>
      <c r="C283" s="12" t="s">
        <v>78</v>
      </c>
      <c r="F283" s="12">
        <f>_xlfn.NUMBERVALUE(_xlfn.TEXTBEFORE(Tabela1[[#This Row],[Processo]], "/", 1), ",", ".") + 2000</f>
        <v>2020</v>
      </c>
      <c r="G283" s="12" t="s">
        <v>65</v>
      </c>
      <c r="H283" s="12" t="s">
        <v>53</v>
      </c>
      <c r="I283" s="13">
        <v>44174</v>
      </c>
      <c r="J283" s="14">
        <v>4848537.6500000004</v>
      </c>
      <c r="M283" s="14">
        <v>4173938.2698965999</v>
      </c>
      <c r="P283" s="12">
        <v>5</v>
      </c>
      <c r="Q283" s="12">
        <v>21</v>
      </c>
      <c r="R283" s="12">
        <v>59</v>
      </c>
      <c r="S283" s="12">
        <v>0</v>
      </c>
      <c r="T283" s="16" t="s">
        <v>40</v>
      </c>
      <c r="U283" s="12" t="s">
        <v>313</v>
      </c>
      <c r="V283" s="12" t="s">
        <v>244</v>
      </c>
      <c r="W283" s="12">
        <v>55</v>
      </c>
      <c r="X283" s="12">
        <v>37.17</v>
      </c>
      <c r="Y283" s="26"/>
      <c r="Z283" s="12" t="s">
        <v>43</v>
      </c>
      <c r="AA283" s="12">
        <f>YEAR(Tabela1[[#This Row],[Data_Publicacao_Parecer]])</f>
        <v>2020</v>
      </c>
      <c r="AB283" s="12">
        <f>MONTH(Tabela1[[#This Row],[Data_Publicacao_Parecer]])</f>
        <v>12</v>
      </c>
      <c r="AC283" s="12">
        <f>DAY(Tabela1[[#This Row],[Data_Publicacao_Parecer]])</f>
        <v>9</v>
      </c>
      <c r="AF283" s="12">
        <v>-29.528473999999999</v>
      </c>
      <c r="AG283" s="12">
        <v>-52.127760000000002</v>
      </c>
    </row>
    <row r="284" spans="1:33" x14ac:dyDescent="0.25">
      <c r="A284" s="12" t="s">
        <v>1495</v>
      </c>
      <c r="B284" s="12" t="s">
        <v>1498</v>
      </c>
      <c r="C284" s="19" t="s">
        <v>191</v>
      </c>
      <c r="F284" s="12">
        <f>_xlfn.NUMBERVALUE(_xlfn.TEXTBEFORE(Tabela1[[#This Row],[Processo]], "/", 1), ",", ".") + 2000</f>
        <v>2019</v>
      </c>
      <c r="G284" s="12" t="s">
        <v>37</v>
      </c>
      <c r="H284" s="17" t="s">
        <v>275</v>
      </c>
      <c r="I284" s="13">
        <v>44174</v>
      </c>
      <c r="J284" s="14">
        <v>13570651.08</v>
      </c>
      <c r="M284" s="14">
        <v>12135905.3519664</v>
      </c>
      <c r="P284" s="12">
        <v>20</v>
      </c>
      <c r="Q284" s="12">
        <v>741</v>
      </c>
      <c r="R284" s="12">
        <v>822</v>
      </c>
      <c r="S284" s="12">
        <v>0</v>
      </c>
      <c r="T284" s="16" t="s">
        <v>1065</v>
      </c>
      <c r="U284" s="12" t="s">
        <v>201</v>
      </c>
      <c r="V284" s="12" t="s">
        <v>202</v>
      </c>
      <c r="W284" s="12">
        <v>60</v>
      </c>
      <c r="X284" s="12">
        <v>55.2</v>
      </c>
      <c r="Y284" s="26"/>
      <c r="Z284" s="12" t="s">
        <v>96</v>
      </c>
      <c r="AA284" s="12">
        <f>YEAR(Tabela1[[#This Row],[Data_Publicacao_Parecer]])</f>
        <v>2020</v>
      </c>
      <c r="AB284" s="12">
        <f>MONTH(Tabela1[[#This Row],[Data_Publicacao_Parecer]])</f>
        <v>12</v>
      </c>
      <c r="AC284" s="12">
        <f>DAY(Tabela1[[#This Row],[Data_Publicacao_Parecer]])</f>
        <v>9</v>
      </c>
      <c r="AF284" s="12">
        <v>-29.517548999999999</v>
      </c>
      <c r="AG284" s="12">
        <v>-51.179797999999998</v>
      </c>
    </row>
    <row r="285" spans="1:33" x14ac:dyDescent="0.25">
      <c r="A285" s="12" t="s">
        <v>1334</v>
      </c>
      <c r="B285" s="12" t="s">
        <v>1336</v>
      </c>
      <c r="C285" s="12" t="s">
        <v>78</v>
      </c>
      <c r="F285" s="12">
        <f>_xlfn.NUMBERVALUE(_xlfn.TEXTBEFORE(Tabela1[[#This Row],[Processo]], "/", 1), ",", ".") + 2000</f>
        <v>2020</v>
      </c>
      <c r="G285" s="12" t="s">
        <v>65</v>
      </c>
      <c r="H285" s="12" t="s">
        <v>105</v>
      </c>
      <c r="I285" s="13">
        <v>44179</v>
      </c>
      <c r="J285" s="14">
        <v>4549396.2699999996</v>
      </c>
      <c r="M285" s="14">
        <v>4686821.8343982007</v>
      </c>
      <c r="P285" s="12">
        <v>3</v>
      </c>
      <c r="Q285" s="12">
        <v>332</v>
      </c>
      <c r="R285" s="12">
        <v>357</v>
      </c>
      <c r="S285" s="12">
        <v>31</v>
      </c>
      <c r="T285" s="16" t="s">
        <v>40</v>
      </c>
      <c r="U285" s="12" t="s">
        <v>124</v>
      </c>
      <c r="V285" s="12" t="s">
        <v>125</v>
      </c>
      <c r="W285" s="12">
        <v>70</v>
      </c>
      <c r="X285" s="12">
        <v>45.62</v>
      </c>
      <c r="Y285" s="26"/>
      <c r="Z285" s="12" t="s">
        <v>43</v>
      </c>
      <c r="AA285" s="12">
        <f>YEAR(Tabela1[[#This Row],[Data_Publicacao_Parecer]])</f>
        <v>2020</v>
      </c>
      <c r="AB285" s="12">
        <f>MONTH(Tabela1[[#This Row],[Data_Publicacao_Parecer]])</f>
        <v>12</v>
      </c>
      <c r="AC285" s="12">
        <f>DAY(Tabela1[[#This Row],[Data_Publicacao_Parecer]])</f>
        <v>14</v>
      </c>
      <c r="AF285" s="12">
        <v>-29.682414000000001</v>
      </c>
      <c r="AG285" s="12">
        <v>-51.467903</v>
      </c>
    </row>
    <row r="286" spans="1:33" x14ac:dyDescent="0.25">
      <c r="A286" s="12" t="s">
        <v>411</v>
      </c>
      <c r="B286" s="12" t="s">
        <v>412</v>
      </c>
      <c r="C286" s="12" t="s">
        <v>78</v>
      </c>
      <c r="F286" s="12">
        <f>_xlfn.NUMBERVALUE(_xlfn.TEXTBEFORE(Tabela1[[#This Row],[Processo]], "/", 1), ",", ".") + 2000</f>
        <v>2020</v>
      </c>
      <c r="G286" s="12" t="s">
        <v>82</v>
      </c>
      <c r="H286" s="12" t="s">
        <v>128</v>
      </c>
      <c r="I286" s="13">
        <v>44184</v>
      </c>
      <c r="J286" s="14">
        <v>12684632.02</v>
      </c>
      <c r="M286" s="14">
        <v>0</v>
      </c>
      <c r="P286" s="12">
        <v>3</v>
      </c>
      <c r="Q286" s="12">
        <v>1358</v>
      </c>
      <c r="R286" s="12">
        <v>1004</v>
      </c>
      <c r="S286" s="12">
        <v>381</v>
      </c>
      <c r="T286" s="16" t="s">
        <v>40</v>
      </c>
      <c r="U286" s="12" t="s">
        <v>109</v>
      </c>
      <c r="V286" s="12" t="s">
        <v>55</v>
      </c>
      <c r="W286" s="12">
        <v>75</v>
      </c>
      <c r="X286" s="12">
        <v>27.5</v>
      </c>
      <c r="Y286" s="26"/>
      <c r="Z286" s="12" t="s">
        <v>43</v>
      </c>
      <c r="AA286" s="12">
        <f>YEAR(Tabela1[[#This Row],[Data_Publicacao_Parecer]])</f>
        <v>2020</v>
      </c>
      <c r="AB286" s="12">
        <f>MONTH(Tabela1[[#This Row],[Data_Publicacao_Parecer]])</f>
        <v>12</v>
      </c>
      <c r="AC286" s="12">
        <f>DAY(Tabela1[[#This Row],[Data_Publicacao_Parecer]])</f>
        <v>19</v>
      </c>
      <c r="AF286" s="12">
        <v>-29.162904999999999</v>
      </c>
      <c r="AG286" s="12">
        <v>-51.179161000000001</v>
      </c>
    </row>
    <row r="287" spans="1:33" x14ac:dyDescent="0.25">
      <c r="A287" s="12" t="s">
        <v>593</v>
      </c>
      <c r="B287" s="12" t="s">
        <v>598</v>
      </c>
      <c r="C287" s="12" t="s">
        <v>78</v>
      </c>
      <c r="F287" s="12">
        <f>_xlfn.NUMBERVALUE(_xlfn.TEXTBEFORE(Tabela1[[#This Row],[Processo]], "/", 1), ",", ".") + 2000</f>
        <v>2020</v>
      </c>
      <c r="G287" s="12" t="s">
        <v>37</v>
      </c>
      <c r="H287" s="12" t="s">
        <v>241</v>
      </c>
      <c r="I287" s="13">
        <v>44210</v>
      </c>
      <c r="J287" s="14">
        <v>1144309.368</v>
      </c>
      <c r="M287" s="14">
        <v>1067983.9331544</v>
      </c>
      <c r="P287" s="12">
        <v>4</v>
      </c>
      <c r="Q287" s="12">
        <v>77</v>
      </c>
      <c r="R287" s="12">
        <v>159</v>
      </c>
      <c r="S287" s="12">
        <v>25</v>
      </c>
      <c r="T287" s="16" t="s">
        <v>40</v>
      </c>
      <c r="U287" s="12" t="s">
        <v>596</v>
      </c>
      <c r="V287" s="12" t="s">
        <v>597</v>
      </c>
      <c r="W287" s="12">
        <v>70</v>
      </c>
      <c r="X287" s="12">
        <v>72.83</v>
      </c>
      <c r="Y287" s="26"/>
      <c r="Z287" s="12" t="s">
        <v>43</v>
      </c>
      <c r="AA287" s="12">
        <f>YEAR(Tabela1[[#This Row],[Data_Publicacao_Parecer]])</f>
        <v>2021</v>
      </c>
      <c r="AB287" s="12">
        <f>MONTH(Tabela1[[#This Row],[Data_Publicacao_Parecer]])</f>
        <v>1</v>
      </c>
      <c r="AC287" s="12">
        <f>DAY(Tabela1[[#This Row],[Data_Publicacao_Parecer]])</f>
        <v>14</v>
      </c>
      <c r="AF287" s="12">
        <v>-27.826259</v>
      </c>
      <c r="AG287" s="12">
        <v>-54.661963</v>
      </c>
    </row>
    <row r="288" spans="1:33" x14ac:dyDescent="0.25">
      <c r="A288" s="12" t="s">
        <v>1547</v>
      </c>
      <c r="B288" s="12" t="s">
        <v>1550</v>
      </c>
      <c r="C288" s="19" t="s">
        <v>191</v>
      </c>
      <c r="F288" s="12">
        <f>_xlfn.NUMBERVALUE(_xlfn.TEXTBEFORE(Tabela1[[#This Row],[Processo]], "/", 1), ",", ".") + 2000</f>
        <v>2020</v>
      </c>
      <c r="G288" s="12" t="s">
        <v>37</v>
      </c>
      <c r="H288" s="12" t="s">
        <v>105</v>
      </c>
      <c r="I288" s="13">
        <v>44210</v>
      </c>
      <c r="J288" s="14">
        <v>3040027.318</v>
      </c>
      <c r="M288" s="14">
        <v>1816720.3252367999</v>
      </c>
      <c r="P288" s="12">
        <v>4</v>
      </c>
      <c r="Q288" s="12">
        <v>75</v>
      </c>
      <c r="R288" s="12">
        <v>149</v>
      </c>
      <c r="S288" s="12">
        <v>0</v>
      </c>
      <c r="T288" s="16" t="s">
        <v>40</v>
      </c>
      <c r="U288" s="12" t="s">
        <v>1418</v>
      </c>
      <c r="V288" s="12" t="s">
        <v>42</v>
      </c>
      <c r="W288" s="12">
        <v>70</v>
      </c>
      <c r="X288" s="12">
        <v>38.43</v>
      </c>
      <c r="Y288" s="26"/>
      <c r="Z288" s="12" t="s">
        <v>43</v>
      </c>
      <c r="AA288" s="12">
        <f>YEAR(Tabela1[[#This Row],[Data_Publicacao_Parecer]])</f>
        <v>2021</v>
      </c>
      <c r="AB288" s="12">
        <f>MONTH(Tabela1[[#This Row],[Data_Publicacao_Parecer]])</f>
        <v>1</v>
      </c>
      <c r="AC288" s="12">
        <f>DAY(Tabela1[[#This Row],[Data_Publicacao_Parecer]])</f>
        <v>14</v>
      </c>
      <c r="AF288" s="12">
        <v>-28.535852999999999</v>
      </c>
      <c r="AG288" s="12">
        <v>-52.148648000000001</v>
      </c>
    </row>
    <row r="289" spans="1:33" x14ac:dyDescent="0.25">
      <c r="A289" s="12" t="s">
        <v>1735</v>
      </c>
      <c r="B289" s="12" t="s">
        <v>1737</v>
      </c>
      <c r="C289" s="12" t="s">
        <v>78</v>
      </c>
      <c r="F289" s="12">
        <f>_xlfn.NUMBERVALUE(_xlfn.TEXTBEFORE(Tabela1[[#This Row],[Processo]], "/", 1), ",", ".") + 2000</f>
        <v>2019</v>
      </c>
      <c r="G289" s="12" t="s">
        <v>37</v>
      </c>
      <c r="H289" s="12" t="s">
        <v>105</v>
      </c>
      <c r="I289" s="13">
        <v>44210</v>
      </c>
      <c r="J289" s="14">
        <v>9434943.7919999994</v>
      </c>
      <c r="M289" s="14">
        <v>9170765.365823999</v>
      </c>
      <c r="P289" s="12">
        <v>10</v>
      </c>
      <c r="Q289" s="12">
        <v>194</v>
      </c>
      <c r="R289" s="12">
        <v>198</v>
      </c>
      <c r="S289" s="12">
        <v>0</v>
      </c>
      <c r="T289" s="25" t="s">
        <v>1738</v>
      </c>
      <c r="U289" s="12" t="s">
        <v>102</v>
      </c>
      <c r="V289" s="12" t="s">
        <v>55</v>
      </c>
      <c r="W289" s="12">
        <v>70</v>
      </c>
      <c r="X289" s="12">
        <v>44.5</v>
      </c>
      <c r="Y289" s="26"/>
      <c r="Z289" s="17" t="s">
        <v>43</v>
      </c>
      <c r="AA289" s="12">
        <f>YEAR(Tabela1[[#This Row],[Data_Publicacao_Parecer]])</f>
        <v>2021</v>
      </c>
      <c r="AB289" s="12">
        <f>MONTH(Tabela1[[#This Row],[Data_Publicacao_Parecer]])</f>
        <v>1</v>
      </c>
      <c r="AC289" s="12">
        <f>DAY(Tabela1[[#This Row],[Data_Publicacao_Parecer]])</f>
        <v>14</v>
      </c>
      <c r="AF289" s="12">
        <v>-28.839917</v>
      </c>
      <c r="AG289" s="12">
        <v>-51.889541999999999</v>
      </c>
    </row>
    <row r="290" spans="1:33" x14ac:dyDescent="0.25">
      <c r="A290" s="12" t="s">
        <v>1383</v>
      </c>
      <c r="B290" s="12" t="s">
        <v>1384</v>
      </c>
      <c r="C290" s="12" t="s">
        <v>75</v>
      </c>
      <c r="F290" s="12">
        <f>_xlfn.NUMBERVALUE(_xlfn.TEXTBEFORE(Tabela1[[#This Row],[Processo]], "/", 1), ",", ".") + 2000</f>
        <v>2020</v>
      </c>
      <c r="G290" s="12" t="s">
        <v>37</v>
      </c>
      <c r="H290" s="12" t="s">
        <v>275</v>
      </c>
      <c r="I290" s="13">
        <v>44216</v>
      </c>
      <c r="J290" s="14">
        <v>3013279.8560000001</v>
      </c>
      <c r="M290" s="14">
        <v>2470286.8259488</v>
      </c>
      <c r="P290" s="12">
        <v>60</v>
      </c>
      <c r="Q290" s="12">
        <v>355</v>
      </c>
      <c r="R290" s="12">
        <v>378</v>
      </c>
      <c r="S290" s="12">
        <v>36</v>
      </c>
      <c r="T290" s="16" t="s">
        <v>40</v>
      </c>
      <c r="U290" s="12" t="s">
        <v>139</v>
      </c>
      <c r="V290" s="12" t="s">
        <v>118</v>
      </c>
      <c r="W290" s="12">
        <v>60</v>
      </c>
      <c r="X290" s="12">
        <v>46.5</v>
      </c>
      <c r="Y290" s="26"/>
      <c r="Z290" s="12" t="s">
        <v>43</v>
      </c>
      <c r="AA290" s="12">
        <f>YEAR(Tabela1[[#This Row],[Data_Publicacao_Parecer]])</f>
        <v>2021</v>
      </c>
      <c r="AB290" s="12">
        <f>MONTH(Tabela1[[#This Row],[Data_Publicacao_Parecer]])</f>
        <v>1</v>
      </c>
      <c r="AC290" s="12">
        <f>DAY(Tabela1[[#This Row],[Data_Publicacao_Parecer]])</f>
        <v>20</v>
      </c>
      <c r="AF290" s="12">
        <v>-29.687548</v>
      </c>
      <c r="AG290" s="12">
        <v>-51.132828000000003</v>
      </c>
    </row>
    <row r="291" spans="1:33" x14ac:dyDescent="0.25">
      <c r="A291" s="12" t="s">
        <v>641</v>
      </c>
      <c r="B291" s="12" t="s">
        <v>642</v>
      </c>
      <c r="C291" s="12" t="s">
        <v>75</v>
      </c>
      <c r="D291" s="12" t="s">
        <v>35</v>
      </c>
      <c r="E291" s="12" t="s">
        <v>116</v>
      </c>
      <c r="F291" s="12">
        <f>_xlfn.NUMBERVALUE(_xlfn.TEXTBEFORE(Tabela1[[#This Row],[Processo]], "/", 1), ",", ".") + 2000</f>
        <v>2020</v>
      </c>
      <c r="G291" s="12" t="s">
        <v>37</v>
      </c>
      <c r="H291" s="12" t="s">
        <v>128</v>
      </c>
      <c r="I291" s="13">
        <v>44285</v>
      </c>
      <c r="J291" s="14">
        <v>14089591.386</v>
      </c>
      <c r="K291" s="15">
        <v>0.98380000000000001</v>
      </c>
      <c r="L291" s="14">
        <v>489808.5</v>
      </c>
      <c r="M291" s="14">
        <v>13861340.005546801</v>
      </c>
      <c r="N291" s="14" t="s">
        <v>39</v>
      </c>
      <c r="O291" s="13">
        <v>44705</v>
      </c>
      <c r="P291" s="12">
        <v>10</v>
      </c>
      <c r="Q291" s="12">
        <v>0</v>
      </c>
      <c r="R291" s="12">
        <v>127</v>
      </c>
      <c r="S291" s="12">
        <v>105</v>
      </c>
      <c r="T291" s="16" t="s">
        <v>40</v>
      </c>
      <c r="U291" s="12" t="s">
        <v>643</v>
      </c>
      <c r="V291" s="12" t="s">
        <v>644</v>
      </c>
      <c r="W291" s="12">
        <v>70</v>
      </c>
      <c r="X291" s="12">
        <v>67.73</v>
      </c>
      <c r="Y291" s="26"/>
      <c r="Z291" s="12" t="s">
        <v>43</v>
      </c>
      <c r="AA291" s="12">
        <f>YEAR(Tabela1[[#This Row],[Data_Publicacao_Parecer]])</f>
        <v>2021</v>
      </c>
      <c r="AB291" s="12">
        <f>MONTH(Tabela1[[#This Row],[Data_Publicacao_Parecer]])</f>
        <v>3</v>
      </c>
      <c r="AC291" s="12">
        <f>DAY(Tabela1[[#This Row],[Data_Publicacao_Parecer]])</f>
        <v>30</v>
      </c>
      <c r="AF291" s="12">
        <v>-28.368556000000002</v>
      </c>
      <c r="AG291" s="12">
        <v>-54.268588000000001</v>
      </c>
    </row>
    <row r="292" spans="1:33" x14ac:dyDescent="0.25">
      <c r="A292" s="12" t="s">
        <v>1310</v>
      </c>
      <c r="B292" s="12" t="s">
        <v>1311</v>
      </c>
      <c r="F292" s="12">
        <f>_xlfn.NUMBERVALUE(_xlfn.TEXTBEFORE(Tabela1[[#This Row],[Processo]], "/", 1), ",", ".") + 2000</f>
        <v>2020</v>
      </c>
      <c r="G292" s="12" t="s">
        <v>65</v>
      </c>
      <c r="H292" s="12" t="s">
        <v>83</v>
      </c>
      <c r="I292" s="13">
        <v>44285</v>
      </c>
      <c r="J292" s="14">
        <v>769090.42200000002</v>
      </c>
      <c r="M292" s="14">
        <v>0</v>
      </c>
      <c r="P292" s="12">
        <v>11</v>
      </c>
      <c r="Q292" s="12">
        <v>0</v>
      </c>
      <c r="R292" s="12">
        <v>1317</v>
      </c>
      <c r="S292" s="12">
        <v>0</v>
      </c>
      <c r="T292" s="16" t="s">
        <v>40</v>
      </c>
      <c r="U292" s="12" t="s">
        <v>72</v>
      </c>
      <c r="V292" s="12" t="s">
        <v>67</v>
      </c>
      <c r="W292" s="12">
        <v>45</v>
      </c>
      <c r="X292" s="12">
        <v>10</v>
      </c>
      <c r="Y292" s="26"/>
      <c r="Z292" s="12" t="s">
        <v>43</v>
      </c>
      <c r="AA292" s="12">
        <f>YEAR(Tabela1[[#This Row],[Data_Publicacao_Parecer]])</f>
        <v>2021</v>
      </c>
      <c r="AB292" s="12">
        <f>MONTH(Tabela1[[#This Row],[Data_Publicacao_Parecer]])</f>
        <v>3</v>
      </c>
      <c r="AC292" s="12">
        <f>DAY(Tabela1[[#This Row],[Data_Publicacao_Parecer]])</f>
        <v>30</v>
      </c>
      <c r="AF292" s="12">
        <v>-29.235140999999999</v>
      </c>
      <c r="AG292" s="12">
        <v>-51.870282000000003</v>
      </c>
    </row>
    <row r="293" spans="1:33" x14ac:dyDescent="0.25">
      <c r="A293" s="12" t="s">
        <v>1596</v>
      </c>
      <c r="B293" s="12" t="s">
        <v>1599</v>
      </c>
      <c r="C293" s="19" t="s">
        <v>191</v>
      </c>
      <c r="F293" s="12">
        <f>_xlfn.NUMBERVALUE(_xlfn.TEXTBEFORE(Tabela1[[#This Row],[Processo]], "/", 1), ",", ".") + 2000</f>
        <v>2020</v>
      </c>
      <c r="G293" s="12" t="s">
        <v>37</v>
      </c>
      <c r="H293" s="12" t="s">
        <v>48</v>
      </c>
      <c r="I293" s="13">
        <v>44285</v>
      </c>
      <c r="J293" s="14">
        <v>13904508.537</v>
      </c>
      <c r="M293" s="14">
        <v>8153603.8060968006</v>
      </c>
      <c r="P293" s="12">
        <v>10</v>
      </c>
      <c r="Q293" s="12">
        <v>102</v>
      </c>
      <c r="R293" s="12">
        <v>136</v>
      </c>
      <c r="S293" s="12">
        <v>79</v>
      </c>
      <c r="T293" s="16" t="s">
        <v>40</v>
      </c>
      <c r="U293" s="12" t="s">
        <v>72</v>
      </c>
      <c r="V293" s="12" t="s">
        <v>67</v>
      </c>
      <c r="W293" s="12">
        <v>35</v>
      </c>
      <c r="X293" s="12">
        <v>10</v>
      </c>
      <c r="Y293" s="26"/>
      <c r="Z293" s="12" t="s">
        <v>43</v>
      </c>
      <c r="AA293" s="12">
        <f>YEAR(Tabela1[[#This Row],[Data_Publicacao_Parecer]])</f>
        <v>2021</v>
      </c>
      <c r="AB293" s="12">
        <f>MONTH(Tabela1[[#This Row],[Data_Publicacao_Parecer]])</f>
        <v>3</v>
      </c>
      <c r="AC293" s="12">
        <f>DAY(Tabela1[[#This Row],[Data_Publicacao_Parecer]])</f>
        <v>30</v>
      </c>
      <c r="AF293" s="12">
        <v>-29.235140999999999</v>
      </c>
      <c r="AG293" s="12">
        <v>-51.870282000000003</v>
      </c>
    </row>
    <row r="294" spans="1:33" x14ac:dyDescent="0.25">
      <c r="A294" s="12" t="s">
        <v>1475</v>
      </c>
      <c r="B294" s="12" t="s">
        <v>1478</v>
      </c>
      <c r="C294" s="12" t="s">
        <v>78</v>
      </c>
      <c r="F294" s="12">
        <f>_xlfn.NUMBERVALUE(_xlfn.TEXTBEFORE(Tabela1[[#This Row],[Processo]], "/", 1), ",", ".") + 2000</f>
        <v>2020</v>
      </c>
      <c r="G294" s="12" t="s">
        <v>37</v>
      </c>
      <c r="H294" s="12" t="s">
        <v>58</v>
      </c>
      <c r="I294" s="13">
        <v>44292</v>
      </c>
      <c r="J294" s="14">
        <v>73151077.842000008</v>
      </c>
      <c r="M294" s="14">
        <v>0</v>
      </c>
      <c r="P294" s="12">
        <v>5</v>
      </c>
      <c r="Q294" s="12">
        <v>96</v>
      </c>
      <c r="R294" s="12">
        <v>197</v>
      </c>
      <c r="S294" s="12">
        <v>0</v>
      </c>
      <c r="T294" s="16" t="s">
        <v>40</v>
      </c>
      <c r="U294" s="12" t="s">
        <v>135</v>
      </c>
      <c r="V294" s="12" t="s">
        <v>55</v>
      </c>
      <c r="W294" s="12">
        <v>75</v>
      </c>
      <c r="X294" s="12">
        <v>43.76</v>
      </c>
      <c r="Y294" s="26"/>
      <c r="Z294" s="12" t="s">
        <v>43</v>
      </c>
      <c r="AA294" s="12">
        <f>YEAR(Tabela1[[#This Row],[Data_Publicacao_Parecer]])</f>
        <v>2021</v>
      </c>
      <c r="AB294" s="12">
        <f>MONTH(Tabela1[[#This Row],[Data_Publicacao_Parecer]])</f>
        <v>4</v>
      </c>
      <c r="AC294" s="12">
        <f>DAY(Tabela1[[#This Row],[Data_Publicacao_Parecer]])</f>
        <v>6</v>
      </c>
      <c r="AF294" s="12">
        <v>-29.026147000000002</v>
      </c>
      <c r="AG294" s="12">
        <v>-51.187457000000002</v>
      </c>
    </row>
    <row r="295" spans="1:33" x14ac:dyDescent="0.25">
      <c r="A295" s="12" t="s">
        <v>577</v>
      </c>
      <c r="B295" s="12" t="s">
        <v>578</v>
      </c>
      <c r="F295" s="12">
        <f>_xlfn.NUMBERVALUE(_xlfn.TEXTBEFORE(Tabela1[[#This Row],[Processo]], "/", 1), ",", ".") + 2000</f>
        <v>2020</v>
      </c>
      <c r="G295" s="12" t="s">
        <v>37</v>
      </c>
      <c r="H295" s="12" t="s">
        <v>95</v>
      </c>
      <c r="I295" s="13">
        <v>44334</v>
      </c>
      <c r="J295" s="14">
        <v>3847344.31</v>
      </c>
      <c r="M295" s="14">
        <v>3304099.2934280001</v>
      </c>
      <c r="P295" s="12">
        <v>3</v>
      </c>
      <c r="Q295" s="12">
        <v>98</v>
      </c>
      <c r="R295" s="12">
        <v>122</v>
      </c>
      <c r="S295" s="12">
        <v>9</v>
      </c>
      <c r="T295" s="16" t="s">
        <v>40</v>
      </c>
      <c r="U295" s="12" t="s">
        <v>238</v>
      </c>
      <c r="V295" s="12" t="s">
        <v>113</v>
      </c>
      <c r="W295" s="12">
        <v>75</v>
      </c>
      <c r="X295" s="12">
        <v>49.94</v>
      </c>
      <c r="Y295" s="26"/>
      <c r="Z295" s="12" t="s">
        <v>43</v>
      </c>
      <c r="AA295" s="12">
        <f>YEAR(Tabela1[[#This Row],[Data_Publicacao_Parecer]])</f>
        <v>2021</v>
      </c>
      <c r="AB295" s="12">
        <f>MONTH(Tabela1[[#This Row],[Data_Publicacao_Parecer]])</f>
        <v>5</v>
      </c>
      <c r="AC295" s="12">
        <f>DAY(Tabela1[[#This Row],[Data_Publicacao_Parecer]])</f>
        <v>18</v>
      </c>
      <c r="AF295" s="12">
        <v>-27.636379999999999</v>
      </c>
      <c r="AG295" s="12">
        <v>-52.269689999999997</v>
      </c>
    </row>
    <row r="296" spans="1:33" x14ac:dyDescent="0.25">
      <c r="A296" s="12" t="s">
        <v>1078</v>
      </c>
      <c r="B296" s="12" t="s">
        <v>1079</v>
      </c>
      <c r="F296" s="12">
        <f>_xlfn.NUMBERVALUE(_xlfn.TEXTBEFORE(Tabela1[[#This Row],[Processo]], "/", 1), ",", ".") + 2000</f>
        <v>2020</v>
      </c>
      <c r="G296" s="12" t="s">
        <v>37</v>
      </c>
      <c r="H296" s="12" t="s">
        <v>154</v>
      </c>
      <c r="I296" s="13">
        <v>44334</v>
      </c>
      <c r="J296" s="14">
        <v>15932312.41</v>
      </c>
      <c r="M296" s="14">
        <v>0</v>
      </c>
      <c r="P296" s="12">
        <v>10</v>
      </c>
      <c r="Q296" s="12">
        <v>114</v>
      </c>
      <c r="R296" s="12">
        <v>169</v>
      </c>
      <c r="S296" s="12">
        <v>53</v>
      </c>
      <c r="T296" s="16" t="s">
        <v>40</v>
      </c>
      <c r="U296" s="12" t="s">
        <v>740</v>
      </c>
      <c r="V296" s="12" t="s">
        <v>244</v>
      </c>
      <c r="W296" s="12">
        <v>65</v>
      </c>
      <c r="X296" s="12">
        <v>41.96</v>
      </c>
      <c r="Y296" s="26"/>
      <c r="Z296" s="12" t="s">
        <v>43</v>
      </c>
      <c r="AA296" s="12">
        <f>YEAR(Tabela1[[#This Row],[Data_Publicacao_Parecer]])</f>
        <v>2021</v>
      </c>
      <c r="AB296" s="12">
        <f>MONTH(Tabela1[[#This Row],[Data_Publicacao_Parecer]])</f>
        <v>5</v>
      </c>
      <c r="AC296" s="12">
        <f>DAY(Tabela1[[#This Row],[Data_Publicacao_Parecer]])</f>
        <v>18</v>
      </c>
      <c r="AF296" s="12">
        <v>-29.614305999999999</v>
      </c>
      <c r="AG296" s="12">
        <v>-52.193159000000001</v>
      </c>
    </row>
    <row r="297" spans="1:33" x14ac:dyDescent="0.25">
      <c r="A297" s="12" t="s">
        <v>1147</v>
      </c>
      <c r="B297" s="12" t="s">
        <v>1151</v>
      </c>
      <c r="C297" s="19" t="s">
        <v>191</v>
      </c>
      <c r="F297" s="12">
        <f>_xlfn.NUMBERVALUE(_xlfn.TEXTBEFORE(Tabela1[[#This Row],[Processo]], "/", 1), ",", ".") + 2000</f>
        <v>2020</v>
      </c>
      <c r="G297" s="12" t="s">
        <v>37</v>
      </c>
      <c r="H297" s="12" t="s">
        <v>154</v>
      </c>
      <c r="I297" s="13">
        <v>44334</v>
      </c>
      <c r="J297" s="14">
        <v>7689369.4800000004</v>
      </c>
      <c r="M297" s="14">
        <v>4563640.7863800004</v>
      </c>
      <c r="P297" s="12">
        <v>2</v>
      </c>
      <c r="Q297" s="12">
        <v>220</v>
      </c>
      <c r="R297" s="12">
        <v>275</v>
      </c>
      <c r="S297" s="12">
        <v>17</v>
      </c>
      <c r="T297" s="16" t="s">
        <v>40</v>
      </c>
      <c r="U297" s="12" t="s">
        <v>109</v>
      </c>
      <c r="V297" s="12" t="s">
        <v>55</v>
      </c>
      <c r="W297" s="12">
        <v>65</v>
      </c>
      <c r="X297" s="12">
        <v>34.729999999999997</v>
      </c>
      <c r="Y297" s="26"/>
      <c r="Z297" s="12" t="s">
        <v>43</v>
      </c>
      <c r="AA297" s="12">
        <f>YEAR(Tabela1[[#This Row],[Data_Publicacao_Parecer]])</f>
        <v>2021</v>
      </c>
      <c r="AB297" s="12">
        <f>MONTH(Tabela1[[#This Row],[Data_Publicacao_Parecer]])</f>
        <v>5</v>
      </c>
      <c r="AC297" s="12">
        <f>DAY(Tabela1[[#This Row],[Data_Publicacao_Parecer]])</f>
        <v>18</v>
      </c>
      <c r="AF297" s="12">
        <v>-29.162904999999999</v>
      </c>
      <c r="AG297" s="12">
        <v>-51.179161000000001</v>
      </c>
    </row>
    <row r="298" spans="1:33" x14ac:dyDescent="0.25">
      <c r="A298" s="12" t="s">
        <v>1223</v>
      </c>
      <c r="B298" s="12" t="s">
        <v>1224</v>
      </c>
      <c r="F298" s="12">
        <f>_xlfn.NUMBERVALUE(_xlfn.TEXTBEFORE(Tabela1[[#This Row],[Processo]], "/", 1), ",", ".") + 2000</f>
        <v>2020</v>
      </c>
      <c r="G298" s="12" t="s">
        <v>37</v>
      </c>
      <c r="H298" s="12" t="s">
        <v>154</v>
      </c>
      <c r="I298" s="13">
        <v>44334</v>
      </c>
      <c r="J298" s="14">
        <v>12470416.470000001</v>
      </c>
      <c r="M298" s="14">
        <v>4205024.4336839998</v>
      </c>
      <c r="P298" s="12">
        <v>10</v>
      </c>
      <c r="Q298" s="12">
        <v>248</v>
      </c>
      <c r="R298" s="12">
        <v>327</v>
      </c>
      <c r="S298" s="12">
        <v>106</v>
      </c>
      <c r="T298" s="16" t="s">
        <v>40</v>
      </c>
      <c r="U298" s="12" t="s">
        <v>61</v>
      </c>
      <c r="V298" s="12" t="s">
        <v>55</v>
      </c>
      <c r="W298" s="12">
        <v>75</v>
      </c>
      <c r="X298" s="12">
        <v>33.49</v>
      </c>
      <c r="Y298" s="26"/>
      <c r="Z298" s="12" t="s">
        <v>43</v>
      </c>
      <c r="AA298" s="12">
        <f>YEAR(Tabela1[[#This Row],[Data_Publicacao_Parecer]])</f>
        <v>2021</v>
      </c>
      <c r="AB298" s="12">
        <f>MONTH(Tabela1[[#This Row],[Data_Publicacao_Parecer]])</f>
        <v>5</v>
      </c>
      <c r="AC298" s="12">
        <f>DAY(Tabela1[[#This Row],[Data_Publicacao_Parecer]])</f>
        <v>18</v>
      </c>
      <c r="AF298" s="12">
        <v>-29.166212000000002</v>
      </c>
      <c r="AG298" s="12">
        <v>-51.516475999999997</v>
      </c>
    </row>
    <row r="299" spans="1:33" x14ac:dyDescent="0.25">
      <c r="A299" s="12" t="s">
        <v>1279</v>
      </c>
      <c r="B299" s="12" t="s">
        <v>1281</v>
      </c>
      <c r="C299" s="12" t="s">
        <v>78</v>
      </c>
      <c r="F299" s="12">
        <f>_xlfn.NUMBERVALUE(_xlfn.TEXTBEFORE(Tabela1[[#This Row],[Processo]], "/", 1), ",", ".") + 2000</f>
        <v>2020</v>
      </c>
      <c r="G299" s="12" t="s">
        <v>37</v>
      </c>
      <c r="H299" s="12" t="s">
        <v>105</v>
      </c>
      <c r="I299" s="13">
        <v>44334</v>
      </c>
      <c r="J299" s="14">
        <v>20075040.57</v>
      </c>
      <c r="M299" s="14">
        <v>0</v>
      </c>
      <c r="P299" s="12">
        <v>20</v>
      </c>
      <c r="Q299" s="12">
        <v>93</v>
      </c>
      <c r="R299" s="12">
        <v>164</v>
      </c>
      <c r="S299" s="12">
        <v>49</v>
      </c>
      <c r="T299" s="16" t="s">
        <v>40</v>
      </c>
      <c r="U299" s="12" t="s">
        <v>384</v>
      </c>
      <c r="V299" s="12" t="s">
        <v>118</v>
      </c>
      <c r="W299" s="12">
        <v>70</v>
      </c>
      <c r="X299" s="12">
        <v>46.58</v>
      </c>
      <c r="Y299" s="26"/>
      <c r="Z299" s="12" t="s">
        <v>43</v>
      </c>
      <c r="AA299" s="12">
        <f>YEAR(Tabela1[[#This Row],[Data_Publicacao_Parecer]])</f>
        <v>2021</v>
      </c>
      <c r="AB299" s="12">
        <f>MONTH(Tabela1[[#This Row],[Data_Publicacao_Parecer]])</f>
        <v>5</v>
      </c>
      <c r="AC299" s="12">
        <f>DAY(Tabela1[[#This Row],[Data_Publicacao_Parecer]])</f>
        <v>18</v>
      </c>
      <c r="AF299" s="12">
        <v>-29.634885000000001</v>
      </c>
      <c r="AG299" s="12">
        <v>-51.006445999999997</v>
      </c>
    </row>
    <row r="300" spans="1:33" x14ac:dyDescent="0.25">
      <c r="A300" s="12" t="s">
        <v>179</v>
      </c>
      <c r="B300" s="12" t="s">
        <v>180</v>
      </c>
      <c r="F300" s="12">
        <f>_xlfn.NUMBERVALUE(_xlfn.TEXTBEFORE(Tabela1[[#This Row],[Processo]], "/", 1), ",", ".") + 2000</f>
        <v>2020</v>
      </c>
      <c r="G300" s="12" t="s">
        <v>65</v>
      </c>
      <c r="H300" s="12" t="s">
        <v>154</v>
      </c>
      <c r="I300" s="13">
        <v>44336</v>
      </c>
      <c r="J300" s="14">
        <v>2715073.17</v>
      </c>
      <c r="M300" s="14">
        <v>1928516.4726509999</v>
      </c>
      <c r="P300" s="12">
        <v>10</v>
      </c>
      <c r="Q300" s="12">
        <v>21</v>
      </c>
      <c r="R300" s="12">
        <v>23</v>
      </c>
      <c r="S300" s="12">
        <v>7</v>
      </c>
      <c r="T300" s="16" t="s">
        <v>181</v>
      </c>
      <c r="U300" s="12" t="s">
        <v>135</v>
      </c>
      <c r="V300" s="12" t="s">
        <v>55</v>
      </c>
      <c r="W300" s="12">
        <v>75</v>
      </c>
      <c r="X300" s="12">
        <v>32.76</v>
      </c>
      <c r="Y300" s="26"/>
      <c r="Z300" s="12" t="s">
        <v>43</v>
      </c>
      <c r="AA300" s="12">
        <f>YEAR(Tabela1[[#This Row],[Data_Publicacao_Parecer]])</f>
        <v>2021</v>
      </c>
      <c r="AB300" s="12">
        <f>MONTH(Tabela1[[#This Row],[Data_Publicacao_Parecer]])</f>
        <v>5</v>
      </c>
      <c r="AC300" s="12">
        <f>DAY(Tabela1[[#This Row],[Data_Publicacao_Parecer]])</f>
        <v>20</v>
      </c>
      <c r="AF300" s="12">
        <v>-29.026147000000002</v>
      </c>
      <c r="AG300" s="12">
        <v>-51.187457000000002</v>
      </c>
    </row>
    <row r="301" spans="1:33" x14ac:dyDescent="0.25">
      <c r="A301" s="12" t="s">
        <v>429</v>
      </c>
      <c r="B301" s="12" t="s">
        <v>430</v>
      </c>
      <c r="F301" s="12">
        <f>_xlfn.NUMBERVALUE(_xlfn.TEXTBEFORE(Tabela1[[#This Row],[Processo]], "/", 1), ",", ".") + 2000</f>
        <v>2020</v>
      </c>
      <c r="G301" s="12" t="s">
        <v>37</v>
      </c>
      <c r="H301" s="12" t="s">
        <v>53</v>
      </c>
      <c r="I301" s="13">
        <v>44337</v>
      </c>
      <c r="J301" s="14">
        <v>4130643.42</v>
      </c>
      <c r="M301" s="14">
        <v>1836897.1288739999</v>
      </c>
      <c r="P301" s="12">
        <v>55</v>
      </c>
      <c r="Q301" s="12">
        <v>81</v>
      </c>
      <c r="R301" s="12">
        <v>155</v>
      </c>
      <c r="S301" s="12">
        <v>56</v>
      </c>
      <c r="T301" s="16" t="s">
        <v>431</v>
      </c>
      <c r="U301" s="12" t="s">
        <v>432</v>
      </c>
      <c r="V301" s="12" t="s">
        <v>67</v>
      </c>
      <c r="W301" s="12">
        <v>45</v>
      </c>
      <c r="X301" s="12">
        <v>10</v>
      </c>
      <c r="Y301" s="26"/>
      <c r="Z301" s="12" t="s">
        <v>43</v>
      </c>
      <c r="AA301" s="12">
        <f>YEAR(Tabela1[[#This Row],[Data_Publicacao_Parecer]])</f>
        <v>2021</v>
      </c>
      <c r="AB301" s="12">
        <f>MONTH(Tabela1[[#This Row],[Data_Publicacao_Parecer]])</f>
        <v>5</v>
      </c>
      <c r="AC301" s="12">
        <f>DAY(Tabela1[[#This Row],[Data_Publicacao_Parecer]])</f>
        <v>21</v>
      </c>
      <c r="AF301" s="12">
        <v>-29.401353</v>
      </c>
      <c r="AG301" s="12">
        <v>-51.955734999999997</v>
      </c>
    </row>
    <row r="302" spans="1:33" x14ac:dyDescent="0.25">
      <c r="A302" s="12" t="s">
        <v>1485</v>
      </c>
      <c r="B302" s="12" t="s">
        <v>1486</v>
      </c>
      <c r="F302" s="12">
        <f>_xlfn.NUMBERVALUE(_xlfn.TEXTBEFORE(Tabela1[[#This Row],[Processo]], "/", 1), ",", ".") + 2000</f>
        <v>2020</v>
      </c>
      <c r="G302" s="12" t="s">
        <v>82</v>
      </c>
      <c r="H302" s="17" t="s">
        <v>38</v>
      </c>
      <c r="I302" s="13">
        <v>44337</v>
      </c>
      <c r="J302" s="14">
        <v>13858946.109999999</v>
      </c>
      <c r="M302" s="14">
        <v>11548659.793462999</v>
      </c>
      <c r="P302" s="12">
        <v>230</v>
      </c>
      <c r="Q302" s="12">
        <v>0</v>
      </c>
      <c r="S302" s="12">
        <v>244</v>
      </c>
      <c r="T302" s="16" t="s">
        <v>79</v>
      </c>
      <c r="U302" s="12" t="s">
        <v>84</v>
      </c>
      <c r="V302" s="12" t="s">
        <v>42</v>
      </c>
      <c r="W302" s="12">
        <v>70</v>
      </c>
      <c r="X302" s="12">
        <v>51.71</v>
      </c>
      <c r="Y302" s="26"/>
      <c r="Z302" s="12" t="s">
        <v>43</v>
      </c>
      <c r="AA302" s="12">
        <f>YEAR(Tabela1[[#This Row],[Data_Publicacao_Parecer]])</f>
        <v>2021</v>
      </c>
      <c r="AB302" s="12">
        <f>MONTH(Tabela1[[#This Row],[Data_Publicacao_Parecer]])</f>
        <v>5</v>
      </c>
      <c r="AC302" s="12">
        <f>DAY(Tabela1[[#This Row],[Data_Publicacao_Parecer]])</f>
        <v>21</v>
      </c>
      <c r="AF302" s="12">
        <v>-28.257563999999999</v>
      </c>
      <c r="AG302" s="12">
        <v>-52.409112</v>
      </c>
    </row>
    <row r="303" spans="1:33" x14ac:dyDescent="0.25">
      <c r="A303" s="12" t="s">
        <v>993</v>
      </c>
      <c r="B303" s="12" t="s">
        <v>998</v>
      </c>
      <c r="C303" s="19" t="s">
        <v>191</v>
      </c>
      <c r="F303" s="12">
        <f>_xlfn.NUMBERVALUE(_xlfn.TEXTBEFORE(Tabela1[[#This Row],[Processo]], "/", 1), ",", ".") + 2000</f>
        <v>2020</v>
      </c>
      <c r="G303" s="12" t="s">
        <v>37</v>
      </c>
      <c r="H303" s="12" t="s">
        <v>241</v>
      </c>
      <c r="I303" s="13">
        <v>44369</v>
      </c>
      <c r="J303" s="14">
        <v>5744196.0499999998</v>
      </c>
      <c r="M303" s="14">
        <v>3729706.495265</v>
      </c>
      <c r="P303" s="12">
        <v>10</v>
      </c>
      <c r="Q303" s="12">
        <v>211</v>
      </c>
      <c r="R303" s="12">
        <v>376</v>
      </c>
      <c r="S303" s="12">
        <v>0</v>
      </c>
      <c r="T303" s="16" t="s">
        <v>40</v>
      </c>
      <c r="U303" s="12" t="s">
        <v>995</v>
      </c>
      <c r="V303" s="12" t="s">
        <v>42</v>
      </c>
      <c r="W303" s="12">
        <v>70</v>
      </c>
      <c r="X303" s="12">
        <v>59.95</v>
      </c>
      <c r="Y303" s="26"/>
      <c r="Z303" s="12" t="s">
        <v>43</v>
      </c>
      <c r="AA303" s="12">
        <f>YEAR(Tabela1[[#This Row],[Data_Publicacao_Parecer]])</f>
        <v>2021</v>
      </c>
      <c r="AB303" s="12">
        <f>MONTH(Tabela1[[#This Row],[Data_Publicacao_Parecer]])</f>
        <v>6</v>
      </c>
      <c r="AC303" s="12">
        <f>DAY(Tabela1[[#This Row],[Data_Publicacao_Parecer]])</f>
        <v>22</v>
      </c>
      <c r="AF303" s="12">
        <v>-28.055865000000001</v>
      </c>
      <c r="AG303" s="12">
        <v>-53.066519</v>
      </c>
    </row>
    <row r="304" spans="1:33" x14ac:dyDescent="0.25">
      <c r="A304" s="12" t="s">
        <v>1054</v>
      </c>
      <c r="B304" s="12" t="s">
        <v>1055</v>
      </c>
      <c r="F304" s="12">
        <f>_xlfn.NUMBERVALUE(_xlfn.TEXTBEFORE(Tabela1[[#This Row],[Processo]], "/", 1), ",", ".") + 2000</f>
        <v>2020</v>
      </c>
      <c r="G304" s="12" t="s">
        <v>37</v>
      </c>
      <c r="H304" s="12" t="s">
        <v>128</v>
      </c>
      <c r="I304" s="13">
        <v>44372</v>
      </c>
      <c r="J304" s="14">
        <v>9306740.0899999999</v>
      </c>
      <c r="M304" s="14">
        <v>9289057.2838289998</v>
      </c>
      <c r="P304" s="12">
        <v>10</v>
      </c>
      <c r="Q304" s="12">
        <v>125</v>
      </c>
      <c r="R304" s="12">
        <v>221</v>
      </c>
      <c r="S304" s="12">
        <v>114</v>
      </c>
      <c r="T304" s="16" t="s">
        <v>40</v>
      </c>
      <c r="U304" s="12" t="s">
        <v>621</v>
      </c>
      <c r="V304" s="12" t="s">
        <v>354</v>
      </c>
      <c r="W304" s="12">
        <v>35</v>
      </c>
      <c r="X304" s="12">
        <v>10</v>
      </c>
      <c r="Y304" s="26"/>
      <c r="Z304" s="12" t="s">
        <v>43</v>
      </c>
      <c r="AA304" s="12">
        <f>YEAR(Tabela1[[#This Row],[Data_Publicacao_Parecer]])</f>
        <v>2021</v>
      </c>
      <c r="AB304" s="12">
        <f>MONTH(Tabela1[[#This Row],[Data_Publicacao_Parecer]])</f>
        <v>6</v>
      </c>
      <c r="AC304" s="12">
        <f>DAY(Tabela1[[#This Row],[Data_Publicacao_Parecer]])</f>
        <v>25</v>
      </c>
      <c r="AF304" s="12">
        <v>-28.388048000000001</v>
      </c>
      <c r="AG304" s="12">
        <v>-53.919960000000003</v>
      </c>
    </row>
    <row r="305" spans="1:33" x14ac:dyDescent="0.25">
      <c r="A305" s="12" t="s">
        <v>1392</v>
      </c>
      <c r="B305" s="12" t="s">
        <v>1394</v>
      </c>
      <c r="C305" s="12" t="s">
        <v>78</v>
      </c>
      <c r="F305" s="12">
        <f>_xlfn.NUMBERVALUE(_xlfn.TEXTBEFORE(Tabela1[[#This Row],[Processo]], "/", 1), ",", ".") + 2000</f>
        <v>2019</v>
      </c>
      <c r="G305" s="12" t="s">
        <v>37</v>
      </c>
      <c r="H305" s="12" t="s">
        <v>53</v>
      </c>
      <c r="I305" s="13">
        <v>44375</v>
      </c>
      <c r="J305" s="14">
        <v>5166078.63</v>
      </c>
      <c r="M305" s="14">
        <v>3559944.7839330002</v>
      </c>
      <c r="P305" s="12">
        <v>40</v>
      </c>
      <c r="Q305" s="12">
        <v>154</v>
      </c>
      <c r="R305" s="12">
        <v>243</v>
      </c>
      <c r="S305" s="12">
        <v>95</v>
      </c>
      <c r="T305" s="16" t="s">
        <v>1065</v>
      </c>
      <c r="U305" s="12" t="s">
        <v>260</v>
      </c>
      <c r="V305" s="12" t="s">
        <v>67</v>
      </c>
      <c r="W305" s="12">
        <v>65</v>
      </c>
      <c r="X305" s="12">
        <v>39.200000000000003</v>
      </c>
      <c r="Y305" s="26"/>
      <c r="Z305" s="12" t="s">
        <v>43</v>
      </c>
      <c r="AA305" s="12">
        <f>YEAR(Tabela1[[#This Row],[Data_Publicacao_Parecer]])</f>
        <v>2021</v>
      </c>
      <c r="AB305" s="12">
        <f>MONTH(Tabela1[[#This Row],[Data_Publicacao_Parecer]])</f>
        <v>6</v>
      </c>
      <c r="AC305" s="12">
        <f>DAY(Tabela1[[#This Row],[Data_Publicacao_Parecer]])</f>
        <v>28</v>
      </c>
      <c r="AF305" s="12">
        <v>-29.459085999999999</v>
      </c>
      <c r="AG305" s="12">
        <v>-51.964427000000001</v>
      </c>
    </row>
    <row r="306" spans="1:33" x14ac:dyDescent="0.25">
      <c r="A306" s="17" t="s">
        <v>1689</v>
      </c>
      <c r="B306" s="17" t="s">
        <v>1690</v>
      </c>
      <c r="E306" s="17"/>
      <c r="F306" s="12">
        <f>_xlfn.NUMBERVALUE(_xlfn.TEXTBEFORE(Tabela1[[#This Row],[Processo]], "/", 1), ",", ".") + 2000</f>
        <v>2021</v>
      </c>
      <c r="G306" s="17" t="s">
        <v>37</v>
      </c>
      <c r="H306" s="17" t="s">
        <v>58</v>
      </c>
      <c r="I306" s="22">
        <v>44375</v>
      </c>
      <c r="J306" s="23">
        <v>9194186.4299999997</v>
      </c>
      <c r="K306" s="24"/>
      <c r="L306" s="23"/>
      <c r="M306" s="23">
        <v>2329040.4279999998</v>
      </c>
      <c r="N306" s="23"/>
      <c r="O306" s="22"/>
      <c r="P306" s="17">
        <v>8</v>
      </c>
      <c r="Q306" s="17">
        <v>6</v>
      </c>
      <c r="R306" s="12">
        <v>12</v>
      </c>
      <c r="S306" s="12">
        <v>5</v>
      </c>
      <c r="T306" s="16" t="s">
        <v>40</v>
      </c>
      <c r="U306" s="17" t="s">
        <v>1691</v>
      </c>
      <c r="V306" s="17" t="s">
        <v>125</v>
      </c>
      <c r="W306" s="17">
        <v>70</v>
      </c>
      <c r="X306" s="17">
        <v>58.08</v>
      </c>
      <c r="Y306" s="26"/>
      <c r="Z306" s="17" t="s">
        <v>43</v>
      </c>
      <c r="AA306" s="12">
        <f>YEAR(Tabela1[[#This Row],[Data_Publicacao_Parecer]])</f>
        <v>2021</v>
      </c>
      <c r="AB306" s="12">
        <f>MONTH(Tabela1[[#This Row],[Data_Publicacao_Parecer]])</f>
        <v>6</v>
      </c>
      <c r="AC306" s="12">
        <f>DAY(Tabela1[[#This Row],[Data_Publicacao_Parecer]])</f>
        <v>28</v>
      </c>
      <c r="AD306" s="17"/>
      <c r="AE306" s="17"/>
      <c r="AF306" s="17">
        <v>-29.391928</v>
      </c>
      <c r="AG306" s="17">
        <v>-51.312277999999999</v>
      </c>
    </row>
    <row r="307" spans="1:33" x14ac:dyDescent="0.25">
      <c r="A307" s="12" t="s">
        <v>51</v>
      </c>
      <c r="B307" s="12" t="s">
        <v>52</v>
      </c>
      <c r="F307" s="12">
        <f>_xlfn.NUMBERVALUE(_xlfn.TEXTBEFORE(Tabela1[[#This Row],[Processo]], "/", 1), ",", ".") + 2000</f>
        <v>2020</v>
      </c>
      <c r="G307" s="12" t="s">
        <v>37</v>
      </c>
      <c r="H307" s="12" t="s">
        <v>53</v>
      </c>
      <c r="I307" s="13">
        <v>44424</v>
      </c>
      <c r="J307" s="14">
        <v>19866260.789999999</v>
      </c>
      <c r="M307" s="14">
        <v>8316016.766694</v>
      </c>
      <c r="P307" s="12">
        <v>203</v>
      </c>
      <c r="Q307" s="12">
        <v>49</v>
      </c>
      <c r="R307" s="12">
        <v>162</v>
      </c>
      <c r="S307" s="12">
        <v>82</v>
      </c>
      <c r="T307" s="16" t="s">
        <v>40</v>
      </c>
      <c r="U307" s="12" t="s">
        <v>54</v>
      </c>
      <c r="V307" s="12" t="s">
        <v>55</v>
      </c>
      <c r="W307" s="12">
        <v>70</v>
      </c>
      <c r="X307" s="12">
        <v>27.44</v>
      </c>
      <c r="Y307" s="26"/>
      <c r="Z307" s="12" t="s">
        <v>43</v>
      </c>
      <c r="AA307" s="12">
        <f>YEAR(Tabela1[[#This Row],[Data_Publicacao_Parecer]])</f>
        <v>2021</v>
      </c>
      <c r="AB307" s="12">
        <f>MONTH(Tabela1[[#This Row],[Data_Publicacao_Parecer]])</f>
        <v>8</v>
      </c>
      <c r="AC307" s="12">
        <f>DAY(Tabela1[[#This Row],[Data_Publicacao_Parecer]])</f>
        <v>16</v>
      </c>
      <c r="AF307" s="12">
        <v>-29.222688999999999</v>
      </c>
      <c r="AG307" s="12">
        <v>-51.341853</v>
      </c>
    </row>
    <row r="308" spans="1:33" x14ac:dyDescent="0.25">
      <c r="A308" s="12" t="s">
        <v>268</v>
      </c>
      <c r="B308" s="12" t="s">
        <v>269</v>
      </c>
      <c r="C308" s="12" t="s">
        <v>75</v>
      </c>
      <c r="F308" s="12">
        <f>_xlfn.NUMBERVALUE(_xlfn.TEXTBEFORE(Tabela1[[#This Row],[Processo]], "/", 1), ",", ".") + 2000</f>
        <v>2021</v>
      </c>
      <c r="G308" s="12" t="s">
        <v>65</v>
      </c>
      <c r="H308" s="12" t="s">
        <v>154</v>
      </c>
      <c r="I308" s="13">
        <v>44424</v>
      </c>
      <c r="J308" s="14">
        <v>3876996.66</v>
      </c>
      <c r="M308" s="14">
        <v>2080784.107422</v>
      </c>
      <c r="P308" s="12">
        <v>5</v>
      </c>
      <c r="Q308" s="12">
        <v>83</v>
      </c>
      <c r="R308" s="12">
        <v>100</v>
      </c>
      <c r="S308" s="12">
        <v>9</v>
      </c>
      <c r="T308" s="16" t="s">
        <v>40</v>
      </c>
      <c r="U308" s="12" t="s">
        <v>238</v>
      </c>
      <c r="V308" s="12" t="s">
        <v>113</v>
      </c>
      <c r="W308" s="12">
        <v>65</v>
      </c>
      <c r="X308" s="12">
        <v>45.94</v>
      </c>
      <c r="Y308" s="26"/>
      <c r="Z308" s="12" t="s">
        <v>43</v>
      </c>
      <c r="AA308" s="12">
        <f>YEAR(Tabela1[[#This Row],[Data_Publicacao_Parecer]])</f>
        <v>2021</v>
      </c>
      <c r="AB308" s="12">
        <f>MONTH(Tabela1[[#This Row],[Data_Publicacao_Parecer]])</f>
        <v>8</v>
      </c>
      <c r="AC308" s="12">
        <f>DAY(Tabela1[[#This Row],[Data_Publicacao_Parecer]])</f>
        <v>16</v>
      </c>
      <c r="AF308" s="12">
        <v>-27.636379999999999</v>
      </c>
      <c r="AG308" s="12">
        <v>-52.269689999999997</v>
      </c>
    </row>
    <row r="309" spans="1:33" x14ac:dyDescent="0.25">
      <c r="A309" s="12" t="s">
        <v>560</v>
      </c>
      <c r="B309" s="12" t="s">
        <v>563</v>
      </c>
      <c r="C309" s="12" t="s">
        <v>78</v>
      </c>
      <c r="F309" s="12">
        <f>_xlfn.NUMBERVALUE(_xlfn.TEXTBEFORE(Tabela1[[#This Row],[Processo]], "/", 1), ",", ".") + 2000</f>
        <v>2021</v>
      </c>
      <c r="G309" s="12" t="s">
        <v>37</v>
      </c>
      <c r="H309" s="12" t="s">
        <v>108</v>
      </c>
      <c r="I309" s="13">
        <v>44424</v>
      </c>
      <c r="J309" s="14">
        <v>4066658.28</v>
      </c>
      <c r="M309" s="14">
        <v>0</v>
      </c>
      <c r="P309" s="12">
        <v>2</v>
      </c>
      <c r="Q309" s="12">
        <v>170</v>
      </c>
      <c r="R309" s="12">
        <v>339</v>
      </c>
      <c r="S309" s="12">
        <v>25</v>
      </c>
      <c r="T309" s="16" t="s">
        <v>40</v>
      </c>
      <c r="U309" s="12" t="s">
        <v>425</v>
      </c>
      <c r="V309" s="12" t="s">
        <v>156</v>
      </c>
      <c r="W309" s="12">
        <v>75</v>
      </c>
      <c r="X309" s="12">
        <v>30.47</v>
      </c>
      <c r="Y309" s="26"/>
      <c r="Z309" s="12" t="s">
        <v>43</v>
      </c>
      <c r="AA309" s="12">
        <f>YEAR(Tabela1[[#This Row],[Data_Publicacao_Parecer]])</f>
        <v>2021</v>
      </c>
      <c r="AB309" s="12">
        <f>MONTH(Tabela1[[#This Row],[Data_Publicacao_Parecer]])</f>
        <v>8</v>
      </c>
      <c r="AC309" s="12">
        <f>DAY(Tabela1[[#This Row],[Data_Publicacao_Parecer]])</f>
        <v>16</v>
      </c>
      <c r="AF309" s="12">
        <v>-30.108592000000002</v>
      </c>
      <c r="AG309" s="12">
        <v>-51.323314000000003</v>
      </c>
    </row>
    <row r="310" spans="1:33" x14ac:dyDescent="0.25">
      <c r="A310" s="12" t="s">
        <v>883</v>
      </c>
      <c r="B310" s="12" t="s">
        <v>884</v>
      </c>
      <c r="F310" s="12">
        <f>_xlfn.NUMBERVALUE(_xlfn.TEXTBEFORE(Tabela1[[#This Row],[Processo]], "/", 1), ",", ".") + 2000</f>
        <v>2020</v>
      </c>
      <c r="G310" s="12" t="s">
        <v>37</v>
      </c>
      <c r="H310" s="12" t="s">
        <v>128</v>
      </c>
      <c r="I310" s="13">
        <v>44424</v>
      </c>
      <c r="J310" s="14">
        <v>6378188.4199999999</v>
      </c>
      <c r="M310" s="14">
        <v>6241695.1878120014</v>
      </c>
      <c r="P310" s="12">
        <v>4</v>
      </c>
      <c r="Q310" s="12">
        <v>57</v>
      </c>
      <c r="R310" s="12">
        <v>83</v>
      </c>
      <c r="S310" s="12">
        <v>8</v>
      </c>
      <c r="T310" s="16" t="s">
        <v>40</v>
      </c>
      <c r="U310" s="12" t="s">
        <v>109</v>
      </c>
      <c r="V310" s="12" t="s">
        <v>55</v>
      </c>
      <c r="W310" s="12">
        <v>65</v>
      </c>
      <c r="X310" s="12">
        <v>35.729999999999997</v>
      </c>
      <c r="Y310" s="26"/>
      <c r="Z310" s="12" t="s">
        <v>43</v>
      </c>
      <c r="AA310" s="12">
        <f>YEAR(Tabela1[[#This Row],[Data_Publicacao_Parecer]])</f>
        <v>2021</v>
      </c>
      <c r="AB310" s="12">
        <f>MONTH(Tabela1[[#This Row],[Data_Publicacao_Parecer]])</f>
        <v>8</v>
      </c>
      <c r="AC310" s="12">
        <f>DAY(Tabela1[[#This Row],[Data_Publicacao_Parecer]])</f>
        <v>16</v>
      </c>
      <c r="AF310" s="12">
        <v>-29.162904999999999</v>
      </c>
      <c r="AG310" s="12">
        <v>-51.179161000000001</v>
      </c>
    </row>
    <row r="311" spans="1:33" x14ac:dyDescent="0.25">
      <c r="A311" s="12" t="s">
        <v>1383</v>
      </c>
      <c r="B311" s="12" t="s">
        <v>1385</v>
      </c>
      <c r="C311" s="12" t="s">
        <v>78</v>
      </c>
      <c r="F311" s="12">
        <f>_xlfn.NUMBERVALUE(_xlfn.TEXTBEFORE(Tabela1[[#This Row],[Processo]], "/", 1), ",", ".") + 2000</f>
        <v>2021</v>
      </c>
      <c r="G311" s="12" t="s">
        <v>37</v>
      </c>
      <c r="H311" s="12" t="s">
        <v>275</v>
      </c>
      <c r="I311" s="13">
        <v>44424</v>
      </c>
      <c r="J311" s="14">
        <v>3868755.37</v>
      </c>
      <c r="M311" s="14">
        <v>3334093.3778659999</v>
      </c>
      <c r="P311" s="12">
        <v>60</v>
      </c>
      <c r="Q311" s="12">
        <v>502</v>
      </c>
      <c r="R311" s="12">
        <v>378</v>
      </c>
      <c r="S311" s="12">
        <v>0</v>
      </c>
      <c r="T311" s="16" t="s">
        <v>40</v>
      </c>
      <c r="U311" s="12" t="s">
        <v>139</v>
      </c>
      <c r="V311" s="12" t="s">
        <v>118</v>
      </c>
      <c r="W311" s="12">
        <v>60</v>
      </c>
      <c r="X311" s="12">
        <v>46.05</v>
      </c>
      <c r="Y311" s="26"/>
      <c r="Z311" s="12" t="s">
        <v>43</v>
      </c>
      <c r="AA311" s="12">
        <f>YEAR(Tabela1[[#This Row],[Data_Publicacao_Parecer]])</f>
        <v>2021</v>
      </c>
      <c r="AB311" s="12">
        <f>MONTH(Tabela1[[#This Row],[Data_Publicacao_Parecer]])</f>
        <v>8</v>
      </c>
      <c r="AC311" s="12">
        <f>DAY(Tabela1[[#This Row],[Data_Publicacao_Parecer]])</f>
        <v>16</v>
      </c>
      <c r="AF311" s="12">
        <v>-29.687548</v>
      </c>
      <c r="AG311" s="12">
        <v>-51.132828000000003</v>
      </c>
    </row>
    <row r="312" spans="1:33" x14ac:dyDescent="0.25">
      <c r="A312" s="12" t="s">
        <v>697</v>
      </c>
      <c r="B312" s="12" t="s">
        <v>698</v>
      </c>
      <c r="F312" s="12">
        <f>_xlfn.NUMBERVALUE(_xlfn.TEXTBEFORE(Tabela1[[#This Row],[Processo]], "/", 1), ",", ".") + 2000</f>
        <v>2020</v>
      </c>
      <c r="G312" s="12" t="s">
        <v>37</v>
      </c>
      <c r="H312" s="12" t="s">
        <v>275</v>
      </c>
      <c r="I312" s="13">
        <v>44432</v>
      </c>
      <c r="J312" s="14">
        <v>12836319.4</v>
      </c>
      <c r="M312" s="14">
        <v>3423446.3839799999</v>
      </c>
      <c r="P312" s="12">
        <v>10</v>
      </c>
      <c r="Q312" s="12">
        <v>52</v>
      </c>
      <c r="S312" s="12">
        <v>39</v>
      </c>
      <c r="T312" s="16" t="s">
        <v>79</v>
      </c>
      <c r="U312" s="12" t="s">
        <v>284</v>
      </c>
      <c r="V312" s="12" t="s">
        <v>118</v>
      </c>
      <c r="W312" s="12">
        <v>70</v>
      </c>
      <c r="X312" s="12">
        <v>39.299999999999997</v>
      </c>
      <c r="Y312" s="26"/>
      <c r="Z312" s="12" t="s">
        <v>43</v>
      </c>
      <c r="AA312" s="12">
        <f>YEAR(Tabela1[[#This Row],[Data_Publicacao_Parecer]])</f>
        <v>2021</v>
      </c>
      <c r="AB312" s="12">
        <f>MONTH(Tabela1[[#This Row],[Data_Publicacao_Parecer]])</f>
        <v>8</v>
      </c>
      <c r="AC312" s="12">
        <f>DAY(Tabela1[[#This Row],[Data_Publicacao_Parecer]])</f>
        <v>24</v>
      </c>
      <c r="AF312" s="12">
        <v>-29.674693999999999</v>
      </c>
      <c r="AG312" s="12">
        <v>-51.060600999999998</v>
      </c>
    </row>
    <row r="313" spans="1:33" x14ac:dyDescent="0.25">
      <c r="A313" s="17" t="s">
        <v>1695</v>
      </c>
      <c r="B313" s="17" t="s">
        <v>1696</v>
      </c>
      <c r="C313" s="17"/>
      <c r="D313" s="17"/>
      <c r="E313" s="17"/>
      <c r="F313" s="12">
        <f>_xlfn.NUMBERVALUE(_xlfn.TEXTBEFORE(Tabela1[[#This Row],[Processo]], "/", 1), ",", ".") + 2000</f>
        <v>2020</v>
      </c>
      <c r="G313" s="17" t="s">
        <v>37</v>
      </c>
      <c r="H313" s="17" t="s">
        <v>58</v>
      </c>
      <c r="I313" s="22">
        <v>44432</v>
      </c>
      <c r="J313" s="23">
        <v>16382665.550000001</v>
      </c>
      <c r="K313" s="24"/>
      <c r="L313" s="23"/>
      <c r="M313" s="23">
        <v>8212630.2402149998</v>
      </c>
      <c r="N313" s="23"/>
      <c r="O313" s="22"/>
      <c r="P313" s="17">
        <v>4</v>
      </c>
      <c r="Q313" s="17">
        <v>33</v>
      </c>
      <c r="R313" s="17">
        <v>38</v>
      </c>
      <c r="S313" s="17">
        <v>5</v>
      </c>
      <c r="T313" s="25" t="s">
        <v>40</v>
      </c>
      <c r="U313" s="17" t="s">
        <v>135</v>
      </c>
      <c r="V313" s="17" t="s">
        <v>55</v>
      </c>
      <c r="W313" s="17">
        <v>75</v>
      </c>
      <c r="X313" s="17">
        <v>42.76</v>
      </c>
      <c r="Y313" s="26"/>
      <c r="Z313" s="17" t="s">
        <v>43</v>
      </c>
      <c r="AA313" s="12">
        <f>YEAR(Tabela1[[#This Row],[Data_Publicacao_Parecer]])</f>
        <v>2021</v>
      </c>
      <c r="AB313" s="12">
        <f>MONTH(Tabela1[[#This Row],[Data_Publicacao_Parecer]])</f>
        <v>8</v>
      </c>
      <c r="AC313" s="12">
        <f>DAY(Tabela1[[#This Row],[Data_Publicacao_Parecer]])</f>
        <v>24</v>
      </c>
      <c r="AD313" s="17"/>
      <c r="AE313" s="17"/>
      <c r="AF313" s="17">
        <v>-29.026147000000002</v>
      </c>
      <c r="AG313" s="17">
        <v>-51.187457000000002</v>
      </c>
    </row>
    <row r="314" spans="1:33" x14ac:dyDescent="0.25">
      <c r="A314" s="12" t="s">
        <v>295</v>
      </c>
      <c r="B314" s="12" t="s">
        <v>296</v>
      </c>
      <c r="F314" s="12">
        <f>_xlfn.NUMBERVALUE(_xlfn.TEXTBEFORE(Tabela1[[#This Row],[Processo]], "/", 1), ",", ".") + 2000</f>
        <v>2021</v>
      </c>
      <c r="G314" s="12" t="s">
        <v>82</v>
      </c>
      <c r="H314" s="12" t="s">
        <v>105</v>
      </c>
      <c r="I314" s="13">
        <v>44536</v>
      </c>
      <c r="J314" s="14">
        <v>6474284.7599999998</v>
      </c>
      <c r="M314" s="14">
        <v>4722034.7730775401</v>
      </c>
      <c r="P314" s="12">
        <v>9</v>
      </c>
      <c r="Q314" s="12">
        <v>1607</v>
      </c>
      <c r="R314" s="12">
        <v>1622</v>
      </c>
      <c r="S314" s="12">
        <v>180</v>
      </c>
      <c r="T314" s="16" t="s">
        <v>40</v>
      </c>
      <c r="U314" s="12" t="s">
        <v>54</v>
      </c>
      <c r="V314" s="12" t="s">
        <v>55</v>
      </c>
      <c r="W314" s="12">
        <v>70</v>
      </c>
      <c r="X314" s="12">
        <v>34.44</v>
      </c>
      <c r="Y314" s="26"/>
      <c r="Z314" s="12" t="s">
        <v>43</v>
      </c>
      <c r="AA314" s="12">
        <f>YEAR(Tabela1[[#This Row],[Data_Publicacao_Parecer]])</f>
        <v>2021</v>
      </c>
      <c r="AB314" s="12">
        <f>MONTH(Tabela1[[#This Row],[Data_Publicacao_Parecer]])</f>
        <v>12</v>
      </c>
      <c r="AC314" s="12">
        <f>DAY(Tabela1[[#This Row],[Data_Publicacao_Parecer]])</f>
        <v>6</v>
      </c>
      <c r="AF314" s="12">
        <v>-29.222688999999999</v>
      </c>
      <c r="AG314" s="12">
        <v>-51.341853</v>
      </c>
    </row>
    <row r="315" spans="1:33" x14ac:dyDescent="0.25">
      <c r="A315" s="12" t="s">
        <v>336</v>
      </c>
      <c r="B315" s="12" t="s">
        <v>339</v>
      </c>
      <c r="C315" s="12" t="s">
        <v>78</v>
      </c>
      <c r="F315" s="12">
        <f>_xlfn.NUMBERVALUE(_xlfn.TEXTBEFORE(Tabela1[[#This Row],[Processo]], "/", 1), ",", ".") + 2000</f>
        <v>2021</v>
      </c>
      <c r="G315" s="12" t="s">
        <v>37</v>
      </c>
      <c r="H315" s="12" t="s">
        <v>128</v>
      </c>
      <c r="I315" s="13">
        <v>44536</v>
      </c>
      <c r="J315" s="14">
        <v>1174254.6599999999</v>
      </c>
      <c r="M315" s="14">
        <v>1174254.6599999999</v>
      </c>
      <c r="P315" s="12">
        <v>3</v>
      </c>
      <c r="Q315" s="12">
        <v>179</v>
      </c>
      <c r="R315" s="12">
        <v>228</v>
      </c>
      <c r="S315" s="12">
        <v>0</v>
      </c>
      <c r="T315" s="16" t="s">
        <v>40</v>
      </c>
      <c r="U315" s="12" t="s">
        <v>333</v>
      </c>
      <c r="V315" s="12" t="s">
        <v>55</v>
      </c>
      <c r="W315" s="12">
        <v>55</v>
      </c>
      <c r="X315" s="12">
        <v>36.04</v>
      </c>
      <c r="Y315" s="26"/>
      <c r="Z315" s="12" t="s">
        <v>43</v>
      </c>
      <c r="AA315" s="12">
        <f>YEAR(Tabela1[[#This Row],[Data_Publicacao_Parecer]])</f>
        <v>2021</v>
      </c>
      <c r="AB315" s="12">
        <f>MONTH(Tabela1[[#This Row],[Data_Publicacao_Parecer]])</f>
        <v>12</v>
      </c>
      <c r="AC315" s="12">
        <f>DAY(Tabela1[[#This Row],[Data_Publicacao_Parecer]])</f>
        <v>6</v>
      </c>
      <c r="AF315" s="12">
        <v>-28.967659000000001</v>
      </c>
      <c r="AG315" s="12">
        <v>-51.069558999999998</v>
      </c>
    </row>
    <row r="316" spans="1:33" x14ac:dyDescent="0.25">
      <c r="A316" s="12" t="s">
        <v>344</v>
      </c>
      <c r="B316" s="12" t="s">
        <v>345</v>
      </c>
      <c r="F316" s="12">
        <f>_xlfn.NUMBERVALUE(_xlfn.TEXTBEFORE(Tabela1[[#This Row],[Processo]], "/", 1), ",", ".") + 2000</f>
        <v>2020</v>
      </c>
      <c r="G316" s="12" t="s">
        <v>37</v>
      </c>
      <c r="H316" s="12" t="s">
        <v>128</v>
      </c>
      <c r="I316" s="13">
        <v>44536</v>
      </c>
      <c r="J316" s="14">
        <v>39000000</v>
      </c>
      <c r="M316" s="14">
        <v>0</v>
      </c>
      <c r="P316" s="12">
        <v>99</v>
      </c>
      <c r="Q316" s="12">
        <v>75</v>
      </c>
      <c r="R316" s="12">
        <v>108</v>
      </c>
      <c r="S316" s="12">
        <v>17</v>
      </c>
      <c r="T316" s="16" t="s">
        <v>40</v>
      </c>
      <c r="U316" s="12" t="s">
        <v>238</v>
      </c>
      <c r="V316" s="12" t="s">
        <v>113</v>
      </c>
      <c r="W316" s="12">
        <v>35</v>
      </c>
      <c r="X316" s="12">
        <v>44.4</v>
      </c>
      <c r="Y316" s="26"/>
      <c r="Z316" s="12" t="s">
        <v>43</v>
      </c>
      <c r="AA316" s="12">
        <f>YEAR(Tabela1[[#This Row],[Data_Publicacao_Parecer]])</f>
        <v>2021</v>
      </c>
      <c r="AB316" s="12">
        <f>MONTH(Tabela1[[#This Row],[Data_Publicacao_Parecer]])</f>
        <v>12</v>
      </c>
      <c r="AC316" s="12">
        <f>DAY(Tabela1[[#This Row],[Data_Publicacao_Parecer]])</f>
        <v>6</v>
      </c>
      <c r="AF316" s="12">
        <v>-27.636379999999999</v>
      </c>
      <c r="AG316" s="12">
        <v>-52.269689999999997</v>
      </c>
    </row>
    <row r="317" spans="1:33" x14ac:dyDescent="0.25">
      <c r="A317" s="12" t="s">
        <v>1120</v>
      </c>
      <c r="B317" s="12" t="s">
        <v>1123</v>
      </c>
      <c r="C317" s="12" t="s">
        <v>78</v>
      </c>
      <c r="D317" s="12" t="s">
        <v>35</v>
      </c>
      <c r="E317" s="12" t="s">
        <v>70</v>
      </c>
      <c r="F317" s="12">
        <f>_xlfn.NUMBERVALUE(_xlfn.TEXTBEFORE(Tabela1[[#This Row],[Processo]], "/", 1), ",", ".") + 2000</f>
        <v>2021</v>
      </c>
      <c r="G317" s="12" t="s">
        <v>82</v>
      </c>
      <c r="H317" s="12" t="s">
        <v>154</v>
      </c>
      <c r="I317" s="13">
        <v>44536</v>
      </c>
      <c r="J317" s="14">
        <v>17681277.170000002</v>
      </c>
      <c r="K317" s="15">
        <v>1</v>
      </c>
      <c r="L317" s="14">
        <v>630798.32999999996</v>
      </c>
      <c r="M317" s="14">
        <f>Tabela1[[#This Row],[Valor_Previsto_(R$)]]*Tabela1[[#This Row],[Montante_Aprovado]]</f>
        <v>17681277.170000002</v>
      </c>
      <c r="N317" s="14" t="s">
        <v>39</v>
      </c>
      <c r="O317" s="13">
        <v>45520</v>
      </c>
      <c r="P317" s="12">
        <v>20</v>
      </c>
      <c r="Q317" s="12">
        <v>549</v>
      </c>
      <c r="R317" s="12">
        <v>1132</v>
      </c>
      <c r="S317" s="12">
        <v>261</v>
      </c>
      <c r="T317" s="16" t="s">
        <v>40</v>
      </c>
      <c r="U317" s="12" t="s">
        <v>228</v>
      </c>
      <c r="V317" s="12" t="s">
        <v>125</v>
      </c>
      <c r="W317" s="12">
        <v>65</v>
      </c>
      <c r="X317" s="12">
        <v>46.79</v>
      </c>
      <c r="Y317" s="26">
        <v>11505</v>
      </c>
      <c r="Z317" s="12" t="s">
        <v>43</v>
      </c>
      <c r="AA317" s="12">
        <f>YEAR(Tabela1[[#This Row],[Data_Publicacao_Parecer]])</f>
        <v>2021</v>
      </c>
      <c r="AB317" s="12">
        <f>MONTH(Tabela1[[#This Row],[Data_Publicacao_Parecer]])</f>
        <v>12</v>
      </c>
      <c r="AC317" s="12">
        <f>DAY(Tabela1[[#This Row],[Data_Publicacao_Parecer]])</f>
        <v>6</v>
      </c>
      <c r="AF317" s="12">
        <v>-29.485634000000001</v>
      </c>
      <c r="AG317" s="12">
        <v>-51.354762999999998</v>
      </c>
    </row>
    <row r="318" spans="1:33" x14ac:dyDescent="0.25">
      <c r="A318" s="12" t="s">
        <v>1141</v>
      </c>
      <c r="B318" s="12" t="s">
        <v>1146</v>
      </c>
      <c r="C318" s="19" t="s">
        <v>191</v>
      </c>
      <c r="F318" s="12">
        <f>_xlfn.NUMBERVALUE(_xlfn.TEXTBEFORE(Tabela1[[#This Row],[Processo]], "/", 1), ",", ".") + 2000</f>
        <v>2020</v>
      </c>
      <c r="G318" s="12" t="s">
        <v>37</v>
      </c>
      <c r="H318" s="12" t="s">
        <v>154</v>
      </c>
      <c r="I318" s="13">
        <v>44536</v>
      </c>
      <c r="J318" s="14">
        <v>13481000</v>
      </c>
      <c r="M318" s="14">
        <v>13086006.699999999</v>
      </c>
      <c r="P318" s="12">
        <v>6</v>
      </c>
      <c r="Q318" s="12">
        <v>115</v>
      </c>
      <c r="R318" s="12">
        <v>178</v>
      </c>
      <c r="S318" s="12">
        <v>18</v>
      </c>
      <c r="T318" s="16" t="s">
        <v>40</v>
      </c>
      <c r="U318" s="12" t="s">
        <v>109</v>
      </c>
      <c r="V318" s="12" t="s">
        <v>55</v>
      </c>
      <c r="W318" s="12">
        <v>65</v>
      </c>
      <c r="X318" s="12">
        <v>34.729999999999997</v>
      </c>
      <c r="Y318" s="26"/>
      <c r="Z318" s="12" t="s">
        <v>43</v>
      </c>
      <c r="AA318" s="12">
        <f>YEAR(Tabela1[[#This Row],[Data_Publicacao_Parecer]])</f>
        <v>2021</v>
      </c>
      <c r="AB318" s="12">
        <f>MONTH(Tabela1[[#This Row],[Data_Publicacao_Parecer]])</f>
        <v>12</v>
      </c>
      <c r="AC318" s="12">
        <f>DAY(Tabela1[[#This Row],[Data_Publicacao_Parecer]])</f>
        <v>6</v>
      </c>
      <c r="AF318" s="12">
        <v>-29.162904999999999</v>
      </c>
      <c r="AG318" s="12">
        <v>-51.179161000000001</v>
      </c>
    </row>
    <row r="319" spans="1:33" x14ac:dyDescent="0.25">
      <c r="A319" s="12" t="s">
        <v>1626</v>
      </c>
      <c r="B319" s="12" t="s">
        <v>1627</v>
      </c>
      <c r="C319" s="12" t="s">
        <v>75</v>
      </c>
      <c r="F319" s="12">
        <f>_xlfn.NUMBERVALUE(_xlfn.TEXTBEFORE(Tabela1[[#This Row],[Processo]], "/", 1), ",", ".") + 2000</f>
        <v>2021</v>
      </c>
      <c r="G319" s="12" t="s">
        <v>82</v>
      </c>
      <c r="H319" s="12" t="s">
        <v>275</v>
      </c>
      <c r="I319" s="13">
        <v>44536</v>
      </c>
      <c r="J319" s="14">
        <v>1717628.62</v>
      </c>
      <c r="M319" s="14">
        <v>1587775.8963279999</v>
      </c>
      <c r="P319" s="12">
        <v>12</v>
      </c>
      <c r="Q319" s="12">
        <v>2281</v>
      </c>
      <c r="R319" s="12">
        <v>2375</v>
      </c>
      <c r="S319" s="12">
        <v>954</v>
      </c>
      <c r="T319" s="16" t="s">
        <v>40</v>
      </c>
      <c r="U319" s="12" t="s">
        <v>389</v>
      </c>
      <c r="V319" s="12" t="s">
        <v>202</v>
      </c>
      <c r="W319" s="12">
        <v>60</v>
      </c>
      <c r="X319" s="12">
        <v>38.81</v>
      </c>
      <c r="Y319" s="26"/>
      <c r="Z319" s="12" t="s">
        <v>43</v>
      </c>
      <c r="AA319" s="12">
        <f>YEAR(Tabela1[[#This Row],[Data_Publicacao_Parecer]])</f>
        <v>2021</v>
      </c>
      <c r="AB319" s="12">
        <f>MONTH(Tabela1[[#This Row],[Data_Publicacao_Parecer]])</f>
        <v>12</v>
      </c>
      <c r="AC319" s="12">
        <f>DAY(Tabela1[[#This Row],[Data_Publicacao_Parecer]])</f>
        <v>6</v>
      </c>
      <c r="AF319" s="12">
        <v>-29.569317999999999</v>
      </c>
      <c r="AG319" s="12">
        <v>-50.791893999999999</v>
      </c>
    </row>
    <row r="320" spans="1:33" x14ac:dyDescent="0.25">
      <c r="A320" s="12" t="s">
        <v>93</v>
      </c>
      <c r="B320" s="12" t="s">
        <v>94</v>
      </c>
      <c r="F320" s="12">
        <f>_xlfn.NUMBERVALUE(_xlfn.TEXTBEFORE(Tabela1[[#This Row],[Processo]], "/", 1), ",", ".") + 2000</f>
        <v>2021</v>
      </c>
      <c r="G320" s="12" t="s">
        <v>37</v>
      </c>
      <c r="H320" s="12" t="s">
        <v>95</v>
      </c>
      <c r="I320" s="13">
        <v>44552</v>
      </c>
      <c r="J320" s="14">
        <v>6792259.6500000004</v>
      </c>
      <c r="M320" s="14">
        <v>4567794.6146250004</v>
      </c>
      <c r="P320" s="12">
        <v>50</v>
      </c>
      <c r="Q320" s="12">
        <v>57</v>
      </c>
      <c r="R320" s="12">
        <v>114</v>
      </c>
      <c r="S320" s="12">
        <v>0</v>
      </c>
      <c r="T320" s="16" t="s">
        <v>40</v>
      </c>
      <c r="U320" s="12" t="s">
        <v>41</v>
      </c>
      <c r="V320" s="12" t="s">
        <v>42</v>
      </c>
      <c r="W320" s="12">
        <v>70</v>
      </c>
      <c r="X320" s="12">
        <v>44.07</v>
      </c>
      <c r="Y320" s="26"/>
      <c r="Z320" s="12" t="s">
        <v>96</v>
      </c>
      <c r="AA320" s="12">
        <f>YEAR(Tabela1[[#This Row],[Data_Publicacao_Parecer]])</f>
        <v>2021</v>
      </c>
      <c r="AB320" s="12">
        <f>MONTH(Tabela1[[#This Row],[Data_Publicacao_Parecer]])</f>
        <v>12</v>
      </c>
      <c r="AC320" s="12">
        <f>DAY(Tabela1[[#This Row],[Data_Publicacao_Parecer]])</f>
        <v>22</v>
      </c>
      <c r="AF320" s="12">
        <v>-28.449753999999999</v>
      </c>
      <c r="AG320" s="12">
        <v>-52.198625</v>
      </c>
    </row>
    <row r="321" spans="1:33" x14ac:dyDescent="0.25">
      <c r="A321" s="12" t="s">
        <v>132</v>
      </c>
      <c r="B321" s="12" t="s">
        <v>133</v>
      </c>
      <c r="F321" s="12">
        <f>_xlfn.NUMBERVALUE(_xlfn.TEXTBEFORE(Tabela1[[#This Row],[Processo]], "/", 1), ",", ".") + 2000</f>
        <v>2021</v>
      </c>
      <c r="G321" s="12" t="s">
        <v>65</v>
      </c>
      <c r="H321" s="17" t="s">
        <v>128</v>
      </c>
      <c r="I321" s="13">
        <v>44552</v>
      </c>
      <c r="J321" s="14">
        <v>6179955.6699999999</v>
      </c>
      <c r="M321" s="14">
        <v>0</v>
      </c>
      <c r="P321" s="12">
        <v>10</v>
      </c>
      <c r="Q321" s="12">
        <v>25</v>
      </c>
      <c r="S321" s="12">
        <v>0</v>
      </c>
      <c r="T321" s="16" t="s">
        <v>134</v>
      </c>
      <c r="U321" s="12" t="s">
        <v>135</v>
      </c>
      <c r="V321" s="12" t="s">
        <v>55</v>
      </c>
      <c r="W321" s="12">
        <v>50</v>
      </c>
      <c r="X321" s="12">
        <v>10</v>
      </c>
      <c r="Y321" s="26"/>
      <c r="Z321" s="12" t="s">
        <v>43</v>
      </c>
      <c r="AA321" s="12">
        <f>YEAR(Tabela1[[#This Row],[Data_Publicacao_Parecer]])</f>
        <v>2021</v>
      </c>
      <c r="AB321" s="12">
        <f>MONTH(Tabela1[[#This Row],[Data_Publicacao_Parecer]])</f>
        <v>12</v>
      </c>
      <c r="AC321" s="12">
        <f>DAY(Tabela1[[#This Row],[Data_Publicacao_Parecer]])</f>
        <v>22</v>
      </c>
      <c r="AF321" s="12">
        <v>-29.026147000000002</v>
      </c>
      <c r="AG321" s="12">
        <v>-51.187457000000002</v>
      </c>
    </row>
    <row r="322" spans="1:33" x14ac:dyDescent="0.25">
      <c r="A322" s="12" t="s">
        <v>186</v>
      </c>
      <c r="B322" s="12" t="s">
        <v>189</v>
      </c>
      <c r="C322" s="12" t="s">
        <v>78</v>
      </c>
      <c r="F322" s="12">
        <f>_xlfn.NUMBERVALUE(_xlfn.TEXTBEFORE(Tabela1[[#This Row],[Processo]], "/", 1), ",", ".") + 2000</f>
        <v>2021</v>
      </c>
      <c r="G322" s="12" t="s">
        <v>37</v>
      </c>
      <c r="H322" s="12" t="s">
        <v>71</v>
      </c>
      <c r="I322" s="13">
        <v>44552</v>
      </c>
      <c r="J322" s="14">
        <v>5755000</v>
      </c>
      <c r="M322" s="14">
        <v>0</v>
      </c>
      <c r="P322" s="12">
        <v>13</v>
      </c>
      <c r="Q322" s="12">
        <v>127</v>
      </c>
      <c r="R322" s="12">
        <v>194</v>
      </c>
      <c r="S322" s="12">
        <v>9</v>
      </c>
      <c r="T322" s="16" t="s">
        <v>40</v>
      </c>
      <c r="U322" s="12" t="s">
        <v>102</v>
      </c>
      <c r="V322" s="12" t="s">
        <v>55</v>
      </c>
      <c r="W322" s="12">
        <v>45</v>
      </c>
      <c r="X322" s="12">
        <v>35.590000000000003</v>
      </c>
      <c r="Y322" s="26"/>
      <c r="Z322" s="12" t="s">
        <v>43</v>
      </c>
      <c r="AA322" s="12">
        <f>YEAR(Tabela1[[#This Row],[Data_Publicacao_Parecer]])</f>
        <v>2021</v>
      </c>
      <c r="AB322" s="12">
        <f>MONTH(Tabela1[[#This Row],[Data_Publicacao_Parecer]])</f>
        <v>12</v>
      </c>
      <c r="AC322" s="12">
        <f>DAY(Tabela1[[#This Row],[Data_Publicacao_Parecer]])</f>
        <v>22</v>
      </c>
      <c r="AF322" s="12">
        <v>-28.839917</v>
      </c>
      <c r="AG322" s="12">
        <v>-51.889541999999999</v>
      </c>
    </row>
    <row r="323" spans="1:33" x14ac:dyDescent="0.25">
      <c r="A323" s="12" t="s">
        <v>380</v>
      </c>
      <c r="B323" s="12" t="s">
        <v>382</v>
      </c>
      <c r="C323" s="12" t="s">
        <v>78</v>
      </c>
      <c r="F323" s="12">
        <f>_xlfn.NUMBERVALUE(_xlfn.TEXTBEFORE(Tabela1[[#This Row],[Processo]], "/", 1), ",", ".") + 2000</f>
        <v>2020</v>
      </c>
      <c r="G323" s="12" t="s">
        <v>82</v>
      </c>
      <c r="H323" s="12" t="s">
        <v>275</v>
      </c>
      <c r="I323" s="13">
        <v>44552</v>
      </c>
      <c r="J323" s="14">
        <v>155955122.88999999</v>
      </c>
      <c r="M323" s="14">
        <v>65891039.421024993</v>
      </c>
      <c r="P323" s="12">
        <v>120</v>
      </c>
      <c r="Q323" s="12">
        <v>9033</v>
      </c>
      <c r="R323" s="12">
        <v>8983</v>
      </c>
      <c r="S323" s="12">
        <v>1715</v>
      </c>
      <c r="T323" s="16" t="s">
        <v>40</v>
      </c>
      <c r="U323" s="12" t="s">
        <v>139</v>
      </c>
      <c r="V323" s="12" t="s">
        <v>118</v>
      </c>
      <c r="W323" s="12">
        <v>60</v>
      </c>
      <c r="X323" s="12">
        <v>54.61</v>
      </c>
      <c r="Y323" s="26"/>
      <c r="Z323" s="12" t="s">
        <v>43</v>
      </c>
      <c r="AA323" s="12">
        <f>YEAR(Tabela1[[#This Row],[Data_Publicacao_Parecer]])</f>
        <v>2021</v>
      </c>
      <c r="AB323" s="12">
        <f>MONTH(Tabela1[[#This Row],[Data_Publicacao_Parecer]])</f>
        <v>12</v>
      </c>
      <c r="AC323" s="12">
        <f>DAY(Tabela1[[#This Row],[Data_Publicacao_Parecer]])</f>
        <v>22</v>
      </c>
      <c r="AF323" s="12">
        <v>-29.687548</v>
      </c>
      <c r="AG323" s="12">
        <v>-51.132828000000003</v>
      </c>
    </row>
    <row r="324" spans="1:33" x14ac:dyDescent="0.25">
      <c r="A324" s="12" t="s">
        <v>593</v>
      </c>
      <c r="B324" s="12" t="s">
        <v>599</v>
      </c>
      <c r="C324" s="19" t="s">
        <v>191</v>
      </c>
      <c r="F324" s="12">
        <f>_xlfn.NUMBERVALUE(_xlfn.TEXTBEFORE(Tabela1[[#This Row],[Processo]], "/", 1), ",", ".") + 2000</f>
        <v>2020</v>
      </c>
      <c r="G324" s="12" t="s">
        <v>37</v>
      </c>
      <c r="H324" s="12" t="s">
        <v>241</v>
      </c>
      <c r="I324" s="13">
        <v>44552</v>
      </c>
      <c r="J324" s="14">
        <v>15600000</v>
      </c>
      <c r="M324" s="14">
        <v>0</v>
      </c>
      <c r="P324" s="12">
        <v>50</v>
      </c>
      <c r="Q324" s="12">
        <v>78</v>
      </c>
      <c r="R324" s="12">
        <v>241</v>
      </c>
      <c r="S324" s="12">
        <v>0</v>
      </c>
      <c r="T324" s="16" t="s">
        <v>40</v>
      </c>
      <c r="U324" s="12" t="s">
        <v>600</v>
      </c>
      <c r="V324" s="12" t="s">
        <v>597</v>
      </c>
      <c r="W324" s="12">
        <v>75</v>
      </c>
      <c r="X324" s="12">
        <v>68.62</v>
      </c>
      <c r="Y324" s="26"/>
      <c r="Z324" s="12" t="s">
        <v>43</v>
      </c>
      <c r="AA324" s="12">
        <f>YEAR(Tabela1[[#This Row],[Data_Publicacao_Parecer]])</f>
        <v>2021</v>
      </c>
      <c r="AB324" s="12">
        <f>MONTH(Tabela1[[#This Row],[Data_Publicacao_Parecer]])</f>
        <v>12</v>
      </c>
      <c r="AC324" s="12">
        <f>DAY(Tabela1[[#This Row],[Data_Publicacao_Parecer]])</f>
        <v>22</v>
      </c>
      <c r="AF324" s="12">
        <v>-27.759768000000001</v>
      </c>
      <c r="AG324" s="12">
        <v>-54.481434</v>
      </c>
    </row>
    <row r="325" spans="1:33" x14ac:dyDescent="0.25">
      <c r="A325" s="12" t="s">
        <v>619</v>
      </c>
      <c r="B325" s="12" t="s">
        <v>623</v>
      </c>
      <c r="C325" s="19" t="s">
        <v>191</v>
      </c>
      <c r="F325" s="12">
        <f>_xlfn.NUMBERVALUE(_xlfn.TEXTBEFORE(Tabela1[[#This Row],[Processo]], "/", 1), ",", ".") + 2000</f>
        <v>2021</v>
      </c>
      <c r="G325" s="12" t="s">
        <v>37</v>
      </c>
      <c r="H325" s="12" t="s">
        <v>48</v>
      </c>
      <c r="I325" s="13">
        <v>44552</v>
      </c>
      <c r="J325" s="14">
        <v>5590563</v>
      </c>
      <c r="M325" s="14">
        <v>0</v>
      </c>
      <c r="P325" s="12">
        <v>9</v>
      </c>
      <c r="Q325" s="12">
        <v>83</v>
      </c>
      <c r="R325" s="12">
        <v>170</v>
      </c>
      <c r="S325" s="12">
        <v>0</v>
      </c>
      <c r="T325" s="16" t="s">
        <v>40</v>
      </c>
      <c r="U325" s="12" t="s">
        <v>621</v>
      </c>
      <c r="V325" s="12" t="s">
        <v>354</v>
      </c>
      <c r="W325" s="12">
        <v>35</v>
      </c>
      <c r="X325" s="12">
        <v>49.6</v>
      </c>
      <c r="Y325" s="26"/>
      <c r="Z325" s="12" t="s">
        <v>43</v>
      </c>
      <c r="AA325" s="12">
        <f>YEAR(Tabela1[[#This Row],[Data_Publicacao_Parecer]])</f>
        <v>2021</v>
      </c>
      <c r="AB325" s="12">
        <f>MONTH(Tabela1[[#This Row],[Data_Publicacao_Parecer]])</f>
        <v>12</v>
      </c>
      <c r="AC325" s="12">
        <f>DAY(Tabela1[[#This Row],[Data_Publicacao_Parecer]])</f>
        <v>22</v>
      </c>
      <c r="AF325" s="12">
        <v>-28.388048000000001</v>
      </c>
      <c r="AG325" s="12">
        <v>-53.919960000000003</v>
      </c>
    </row>
    <row r="326" spans="1:33" x14ac:dyDescent="0.25">
      <c r="A326" s="12" t="s">
        <v>641</v>
      </c>
      <c r="B326" s="12" t="s">
        <v>645</v>
      </c>
      <c r="C326" s="12" t="s">
        <v>78</v>
      </c>
      <c r="D326" s="12" t="s">
        <v>35</v>
      </c>
      <c r="E326" s="12" t="s">
        <v>70</v>
      </c>
      <c r="F326" s="12">
        <f>_xlfn.NUMBERVALUE(_xlfn.TEXTBEFORE(Tabela1[[#This Row],[Processo]], "/", 1), ",", ".") + 2000</f>
        <v>2021</v>
      </c>
      <c r="G326" s="12" t="s">
        <v>37</v>
      </c>
      <c r="H326" s="12" t="s">
        <v>128</v>
      </c>
      <c r="I326" s="13">
        <v>44552</v>
      </c>
      <c r="J326" s="14">
        <v>20951727.649999999</v>
      </c>
      <c r="K326" s="15">
        <v>0.90790000000000004</v>
      </c>
      <c r="L326" s="14">
        <v>665124.51</v>
      </c>
      <c r="M326" s="14">
        <v>20951727.649999999</v>
      </c>
      <c r="N326" s="14" t="s">
        <v>39</v>
      </c>
      <c r="O326" s="13">
        <v>44705</v>
      </c>
      <c r="P326" s="12">
        <v>10</v>
      </c>
      <c r="Q326" s="12">
        <v>0</v>
      </c>
      <c r="R326" s="12">
        <v>127</v>
      </c>
      <c r="S326" s="12">
        <v>0</v>
      </c>
      <c r="T326" s="16" t="s">
        <v>40</v>
      </c>
      <c r="U326" s="12" t="s">
        <v>643</v>
      </c>
      <c r="V326" s="12" t="s">
        <v>644</v>
      </c>
      <c r="W326" s="12">
        <v>55</v>
      </c>
      <c r="X326" s="12">
        <v>62.39</v>
      </c>
      <c r="Y326" s="26">
        <v>47453</v>
      </c>
      <c r="Z326" s="12" t="s">
        <v>43</v>
      </c>
      <c r="AA326" s="12">
        <f>YEAR(Tabela1[[#This Row],[Data_Publicacao_Parecer]])</f>
        <v>2021</v>
      </c>
      <c r="AB326" s="12">
        <f>MONTH(Tabela1[[#This Row],[Data_Publicacao_Parecer]])</f>
        <v>12</v>
      </c>
      <c r="AC326" s="12">
        <f>DAY(Tabela1[[#This Row],[Data_Publicacao_Parecer]])</f>
        <v>22</v>
      </c>
      <c r="AF326" s="12">
        <v>-28.368556000000002</v>
      </c>
      <c r="AG326" s="12">
        <v>-54.268588000000001</v>
      </c>
    </row>
    <row r="327" spans="1:33" x14ac:dyDescent="0.25">
      <c r="A327" s="12" t="s">
        <v>690</v>
      </c>
      <c r="B327" s="12" t="s">
        <v>691</v>
      </c>
      <c r="F327" s="12">
        <f>_xlfn.NUMBERVALUE(_xlfn.TEXTBEFORE(Tabela1[[#This Row],[Processo]], "/", 1), ",", ".") + 2000</f>
        <v>2021</v>
      </c>
      <c r="G327" s="12" t="s">
        <v>65</v>
      </c>
      <c r="H327" s="12" t="s">
        <v>95</v>
      </c>
      <c r="I327" s="13">
        <v>44552</v>
      </c>
      <c r="J327" s="14">
        <v>27722404.5</v>
      </c>
      <c r="M327" s="14">
        <v>21572746.367311388</v>
      </c>
      <c r="P327" s="12">
        <v>18</v>
      </c>
      <c r="Q327" s="12">
        <v>19</v>
      </c>
      <c r="R327" s="12">
        <v>47</v>
      </c>
      <c r="S327" s="12">
        <v>14</v>
      </c>
      <c r="T327" s="16" t="s">
        <v>40</v>
      </c>
      <c r="U327" s="12" t="s">
        <v>238</v>
      </c>
      <c r="V327" s="12" t="s">
        <v>113</v>
      </c>
      <c r="W327" s="12">
        <v>50</v>
      </c>
      <c r="X327" s="12">
        <v>10</v>
      </c>
      <c r="Y327" s="26"/>
      <c r="Z327" s="12" t="s">
        <v>43</v>
      </c>
      <c r="AA327" s="12">
        <f>YEAR(Tabela1[[#This Row],[Data_Publicacao_Parecer]])</f>
        <v>2021</v>
      </c>
      <c r="AB327" s="12">
        <f>MONTH(Tabela1[[#This Row],[Data_Publicacao_Parecer]])</f>
        <v>12</v>
      </c>
      <c r="AC327" s="12">
        <f>DAY(Tabela1[[#This Row],[Data_Publicacao_Parecer]])</f>
        <v>22</v>
      </c>
      <c r="AF327" s="12">
        <v>-27.636379999999999</v>
      </c>
      <c r="AG327" s="12">
        <v>-52.269689999999997</v>
      </c>
    </row>
    <row r="328" spans="1:33" x14ac:dyDescent="0.25">
      <c r="A328" s="12" t="s">
        <v>737</v>
      </c>
      <c r="B328" s="12" t="s">
        <v>741</v>
      </c>
      <c r="C328" s="12" t="s">
        <v>78</v>
      </c>
      <c r="F328" s="12">
        <f>_xlfn.NUMBERVALUE(_xlfn.TEXTBEFORE(Tabela1[[#This Row],[Processo]], "/", 1), ",", ".") + 2000</f>
        <v>2020</v>
      </c>
      <c r="G328" s="12" t="s">
        <v>37</v>
      </c>
      <c r="H328" s="12" t="s">
        <v>128</v>
      </c>
      <c r="I328" s="13">
        <v>44552</v>
      </c>
      <c r="J328" s="14">
        <v>10365943.9</v>
      </c>
      <c r="M328" s="14">
        <v>0</v>
      </c>
      <c r="P328" s="12">
        <v>22</v>
      </c>
      <c r="Q328" s="12">
        <v>278</v>
      </c>
      <c r="R328" s="12">
        <v>349</v>
      </c>
      <c r="S328" s="12">
        <v>0</v>
      </c>
      <c r="T328" s="16" t="s">
        <v>40</v>
      </c>
      <c r="U328" s="12" t="s">
        <v>740</v>
      </c>
      <c r="V328" s="12" t="s">
        <v>244</v>
      </c>
      <c r="W328" s="12">
        <v>75</v>
      </c>
      <c r="X328" s="12">
        <v>44.96</v>
      </c>
      <c r="Y328" s="26"/>
      <c r="Z328" s="12" t="s">
        <v>96</v>
      </c>
      <c r="AA328" s="12">
        <f>YEAR(Tabela1[[#This Row],[Data_Publicacao_Parecer]])</f>
        <v>2021</v>
      </c>
      <c r="AB328" s="12">
        <f>MONTH(Tabela1[[#This Row],[Data_Publicacao_Parecer]])</f>
        <v>12</v>
      </c>
      <c r="AC328" s="12">
        <f>DAY(Tabela1[[#This Row],[Data_Publicacao_Parecer]])</f>
        <v>22</v>
      </c>
      <c r="AF328" s="12">
        <v>-29.614305999999999</v>
      </c>
      <c r="AG328" s="12">
        <v>-52.193159000000001</v>
      </c>
    </row>
    <row r="329" spans="1:33" x14ac:dyDescent="0.25">
      <c r="A329" s="12" t="s">
        <v>839</v>
      </c>
      <c r="B329" s="12" t="s">
        <v>842</v>
      </c>
      <c r="C329" s="12" t="s">
        <v>78</v>
      </c>
      <c r="F329" s="12">
        <f>_xlfn.NUMBERVALUE(_xlfn.TEXTBEFORE(Tabela1[[#This Row],[Processo]], "/", 1), ",", ".") + 2000</f>
        <v>2020</v>
      </c>
      <c r="G329" s="12" t="s">
        <v>37</v>
      </c>
      <c r="H329" s="12" t="s">
        <v>241</v>
      </c>
      <c r="I329" s="13">
        <v>44552</v>
      </c>
      <c r="J329" s="14">
        <v>2586400</v>
      </c>
      <c r="M329" s="14">
        <v>0</v>
      </c>
      <c r="P329" s="12">
        <v>5</v>
      </c>
      <c r="Q329" s="12">
        <v>25</v>
      </c>
      <c r="R329" s="12">
        <v>19</v>
      </c>
      <c r="S329" s="12">
        <v>0</v>
      </c>
      <c r="T329" s="16" t="s">
        <v>327</v>
      </c>
      <c r="U329" s="12" t="s">
        <v>841</v>
      </c>
      <c r="V329" s="12" t="s">
        <v>42</v>
      </c>
      <c r="W329" s="12">
        <v>65</v>
      </c>
      <c r="X329" s="12">
        <v>55.23</v>
      </c>
      <c r="Y329" s="26"/>
      <c r="Z329" s="12" t="s">
        <v>43</v>
      </c>
      <c r="AA329" s="12">
        <f>YEAR(Tabela1[[#This Row],[Data_Publicacao_Parecer]])</f>
        <v>2021</v>
      </c>
      <c r="AB329" s="12">
        <f>MONTH(Tabela1[[#This Row],[Data_Publicacao_Parecer]])</f>
        <v>12</v>
      </c>
      <c r="AC329" s="12">
        <f>DAY(Tabela1[[#This Row],[Data_Publicacao_Parecer]])</f>
        <v>22</v>
      </c>
      <c r="AF329" s="12">
        <v>-28.119420999999999</v>
      </c>
      <c r="AG329" s="12">
        <v>-52.784221000000002</v>
      </c>
    </row>
    <row r="330" spans="1:33" x14ac:dyDescent="0.25">
      <c r="A330" s="12" t="s">
        <v>889</v>
      </c>
      <c r="B330" s="12" t="s">
        <v>890</v>
      </c>
      <c r="F330" s="12">
        <f>_xlfn.NUMBERVALUE(_xlfn.TEXTBEFORE(Tabela1[[#This Row],[Processo]], "/", 1), ",", ".") + 2000</f>
        <v>2020</v>
      </c>
      <c r="G330" s="12" t="s">
        <v>82</v>
      </c>
      <c r="H330" s="12" t="s">
        <v>53</v>
      </c>
      <c r="I330" s="13">
        <v>44552</v>
      </c>
      <c r="J330" s="14">
        <v>24665000</v>
      </c>
      <c r="M330" s="14">
        <v>0</v>
      </c>
      <c r="P330" s="12">
        <v>20</v>
      </c>
      <c r="Q330" s="12">
        <v>180</v>
      </c>
      <c r="R330" s="12">
        <v>213</v>
      </c>
      <c r="S330" s="12">
        <v>0</v>
      </c>
      <c r="T330" s="16" t="s">
        <v>40</v>
      </c>
      <c r="U330" s="12" t="s">
        <v>891</v>
      </c>
      <c r="V330" s="12" t="s">
        <v>551</v>
      </c>
      <c r="W330" s="12">
        <v>40</v>
      </c>
      <c r="X330" s="12">
        <v>69.64</v>
      </c>
      <c r="Y330" s="26"/>
      <c r="Z330" s="12" t="s">
        <v>43</v>
      </c>
      <c r="AA330" s="12">
        <f>YEAR(Tabela1[[#This Row],[Data_Publicacao_Parecer]])</f>
        <v>2021</v>
      </c>
      <c r="AB330" s="12">
        <f>MONTH(Tabela1[[#This Row],[Data_Publicacao_Parecer]])</f>
        <v>12</v>
      </c>
      <c r="AC330" s="12">
        <f>DAY(Tabela1[[#This Row],[Data_Publicacao_Parecer]])</f>
        <v>22</v>
      </c>
      <c r="AF330" s="12">
        <v>-31.551552999999998</v>
      </c>
      <c r="AG330" s="12">
        <v>-53.677275000000002</v>
      </c>
    </row>
    <row r="331" spans="1:33" x14ac:dyDescent="0.25">
      <c r="A331" s="12" t="s">
        <v>968</v>
      </c>
      <c r="B331" s="12" t="s">
        <v>971</v>
      </c>
      <c r="C331" s="12" t="s">
        <v>78</v>
      </c>
      <c r="F331" s="12">
        <f>_xlfn.NUMBERVALUE(_xlfn.TEXTBEFORE(Tabela1[[#This Row],[Processo]], "/", 1), ",", ".") + 2000</f>
        <v>2020</v>
      </c>
      <c r="G331" s="12" t="s">
        <v>37</v>
      </c>
      <c r="H331" s="12" t="s">
        <v>142</v>
      </c>
      <c r="I331" s="13">
        <v>44552</v>
      </c>
      <c r="J331" s="14">
        <v>25688622.780000001</v>
      </c>
      <c r="M331" s="14">
        <v>0</v>
      </c>
      <c r="P331" s="12">
        <v>10</v>
      </c>
      <c r="Q331" s="12">
        <v>124</v>
      </c>
      <c r="R331" s="12">
        <v>166</v>
      </c>
      <c r="S331" s="12">
        <v>67</v>
      </c>
      <c r="T331" s="16" t="s">
        <v>40</v>
      </c>
      <c r="U331" s="12" t="s">
        <v>970</v>
      </c>
      <c r="V331" s="12" t="s">
        <v>644</v>
      </c>
      <c r="W331" s="12">
        <v>70</v>
      </c>
      <c r="X331" s="12">
        <v>66.08</v>
      </c>
      <c r="Y331" s="26"/>
      <c r="Z331" s="12" t="s">
        <v>43</v>
      </c>
      <c r="AA331" s="12">
        <f>YEAR(Tabela1[[#This Row],[Data_Publicacao_Parecer]])</f>
        <v>2021</v>
      </c>
      <c r="AB331" s="12">
        <f>MONTH(Tabela1[[#This Row],[Data_Publicacao_Parecer]])</f>
        <v>12</v>
      </c>
      <c r="AC331" s="12">
        <f>DAY(Tabela1[[#This Row],[Data_Publicacao_Parecer]])</f>
        <v>22</v>
      </c>
      <c r="AF331" s="12">
        <v>-28.300128000000001</v>
      </c>
      <c r="AG331" s="12">
        <v>-54.266781000000002</v>
      </c>
    </row>
    <row r="332" spans="1:33" x14ac:dyDescent="0.25">
      <c r="A332" s="12" t="s">
        <v>1001</v>
      </c>
      <c r="B332" s="12" t="s">
        <v>1002</v>
      </c>
      <c r="F332" s="12">
        <f>_xlfn.NUMBERVALUE(_xlfn.TEXTBEFORE(Tabela1[[#This Row],[Processo]], "/", 1), ",", ".") + 2000</f>
        <v>2020</v>
      </c>
      <c r="G332" s="12" t="s">
        <v>37</v>
      </c>
      <c r="H332" s="12" t="s">
        <v>241</v>
      </c>
      <c r="I332" s="13">
        <v>44552</v>
      </c>
      <c r="J332" s="14">
        <v>4967062.9800000004</v>
      </c>
      <c r="M332" s="14">
        <v>0</v>
      </c>
      <c r="P332" s="12">
        <v>4</v>
      </c>
      <c r="Q332" s="12">
        <v>92</v>
      </c>
      <c r="R332" s="12">
        <v>169</v>
      </c>
      <c r="S332" s="12">
        <v>0</v>
      </c>
      <c r="T332" s="16" t="s">
        <v>40</v>
      </c>
      <c r="U332" s="12" t="s">
        <v>1003</v>
      </c>
      <c r="V332" s="12" t="s">
        <v>50</v>
      </c>
      <c r="W332" s="12">
        <v>75</v>
      </c>
      <c r="X332" s="12">
        <v>73.239999999999995</v>
      </c>
      <c r="Y332" s="26"/>
      <c r="Z332" s="12" t="s">
        <v>43</v>
      </c>
      <c r="AA332" s="12">
        <f>YEAR(Tabela1[[#This Row],[Data_Publicacao_Parecer]])</f>
        <v>2021</v>
      </c>
      <c r="AB332" s="12">
        <f>MONTH(Tabela1[[#This Row],[Data_Publicacao_Parecer]])</f>
        <v>12</v>
      </c>
      <c r="AC332" s="12">
        <f>DAY(Tabela1[[#This Row],[Data_Publicacao_Parecer]])</f>
        <v>22</v>
      </c>
      <c r="AF332" s="12">
        <v>-27.474202999999999</v>
      </c>
      <c r="AG332" s="12">
        <v>-53.170583000000001</v>
      </c>
    </row>
    <row r="333" spans="1:33" x14ac:dyDescent="0.25">
      <c r="A333" s="19" t="s">
        <v>1040</v>
      </c>
      <c r="B333" s="12" t="s">
        <v>1044</v>
      </c>
      <c r="C333" s="19" t="s">
        <v>191</v>
      </c>
      <c r="F333" s="12">
        <f>_xlfn.NUMBERVALUE(_xlfn.TEXTBEFORE(Tabela1[[#This Row],[Processo]], "/", 1), ",", ".") + 2000</f>
        <v>2019</v>
      </c>
      <c r="G333" s="12" t="s">
        <v>37</v>
      </c>
      <c r="H333" s="12" t="s">
        <v>142</v>
      </c>
      <c r="I333" s="13">
        <v>44552</v>
      </c>
      <c r="J333" s="14">
        <v>3054452.86</v>
      </c>
      <c r="M333" s="14">
        <v>1533043.709848261</v>
      </c>
      <c r="P333" s="12">
        <v>8</v>
      </c>
      <c r="Q333" s="12">
        <v>59</v>
      </c>
      <c r="R333" s="12">
        <v>76</v>
      </c>
      <c r="S333" s="12">
        <v>0</v>
      </c>
      <c r="T333" s="16" t="s">
        <v>366</v>
      </c>
      <c r="U333" s="12" t="s">
        <v>155</v>
      </c>
      <c r="V333" s="12" t="s">
        <v>156</v>
      </c>
      <c r="W333" s="12">
        <v>70</v>
      </c>
      <c r="X333" s="12">
        <v>36.130000000000003</v>
      </c>
      <c r="Y333" s="26"/>
      <c r="Z333" s="12" t="s">
        <v>96</v>
      </c>
      <c r="AA333" s="12">
        <f>YEAR(Tabela1[[#This Row],[Data_Publicacao_Parecer]])</f>
        <v>2021</v>
      </c>
      <c r="AB333" s="12">
        <f>MONTH(Tabela1[[#This Row],[Data_Publicacao_Parecer]])</f>
        <v>12</v>
      </c>
      <c r="AC333" s="12">
        <f>DAY(Tabela1[[#This Row],[Data_Publicacao_Parecer]])</f>
        <v>22</v>
      </c>
      <c r="AF333" s="12">
        <v>-30.031770999999999</v>
      </c>
      <c r="AG333" s="12">
        <v>-51.206533</v>
      </c>
    </row>
    <row r="334" spans="1:33" x14ac:dyDescent="0.25">
      <c r="A334" s="12" t="s">
        <v>1048</v>
      </c>
      <c r="B334" s="12" t="s">
        <v>1049</v>
      </c>
      <c r="F334" s="12">
        <f>_xlfn.NUMBERVALUE(_xlfn.TEXTBEFORE(Tabela1[[#This Row],[Processo]], "/", 1), ",", ".") + 2000</f>
        <v>2021</v>
      </c>
      <c r="G334" s="12" t="s">
        <v>37</v>
      </c>
      <c r="H334" s="12" t="s">
        <v>71</v>
      </c>
      <c r="I334" s="13">
        <v>44552</v>
      </c>
      <c r="J334" s="14">
        <v>13360796.67</v>
      </c>
      <c r="M334" s="14">
        <v>0</v>
      </c>
      <c r="P334" s="12">
        <v>10</v>
      </c>
      <c r="Q334" s="12">
        <v>70</v>
      </c>
      <c r="R334" s="12">
        <v>45</v>
      </c>
      <c r="S334" s="12">
        <v>0</v>
      </c>
      <c r="T334" s="16" t="s">
        <v>1050</v>
      </c>
      <c r="U334" s="12" t="s">
        <v>1051</v>
      </c>
      <c r="V334" s="12" t="s">
        <v>55</v>
      </c>
      <c r="W334" s="12">
        <v>60</v>
      </c>
      <c r="X334" s="12">
        <v>42.9</v>
      </c>
      <c r="Y334" s="26"/>
      <c r="Z334" s="12" t="s">
        <v>43</v>
      </c>
      <c r="AA334" s="12">
        <f>YEAR(Tabela1[[#This Row],[Data_Publicacao_Parecer]])</f>
        <v>2021</v>
      </c>
      <c r="AB334" s="12">
        <f>MONTH(Tabela1[[#This Row],[Data_Publicacao_Parecer]])</f>
        <v>12</v>
      </c>
      <c r="AC334" s="12">
        <f>DAY(Tabela1[[#This Row],[Data_Publicacao_Parecer]])</f>
        <v>22</v>
      </c>
      <c r="AF334" s="12">
        <v>-28.596384</v>
      </c>
      <c r="AG334" s="12">
        <v>-51.789602000000002</v>
      </c>
    </row>
    <row r="335" spans="1:33" x14ac:dyDescent="0.25">
      <c r="A335" s="12" t="s">
        <v>1419</v>
      </c>
      <c r="B335" s="12" t="s">
        <v>1421</v>
      </c>
      <c r="C335" s="12" t="s">
        <v>78</v>
      </c>
      <c r="F335" s="12">
        <f>_xlfn.NUMBERVALUE(_xlfn.TEXTBEFORE(Tabela1[[#This Row],[Processo]], "/", 1), ",", ".") + 2000</f>
        <v>2021</v>
      </c>
      <c r="G335" s="12" t="s">
        <v>37</v>
      </c>
      <c r="H335" s="17" t="s">
        <v>105</v>
      </c>
      <c r="I335" s="13">
        <v>44552</v>
      </c>
      <c r="J335" s="14">
        <v>4597363.38</v>
      </c>
      <c r="M335" s="14">
        <v>4597363.38</v>
      </c>
      <c r="P335" s="12">
        <v>10</v>
      </c>
      <c r="Q335" s="12">
        <v>235</v>
      </c>
      <c r="R335" s="12">
        <v>375</v>
      </c>
      <c r="S335" s="12">
        <v>88</v>
      </c>
      <c r="T335" s="16" t="s">
        <v>1422</v>
      </c>
      <c r="U335" s="12" t="s">
        <v>1196</v>
      </c>
      <c r="V335" s="12" t="s">
        <v>321</v>
      </c>
      <c r="W335" s="12">
        <v>45</v>
      </c>
      <c r="X335" s="12">
        <v>48.21</v>
      </c>
      <c r="Y335" s="26"/>
      <c r="Z335" s="12" t="s">
        <v>43</v>
      </c>
      <c r="AA335" s="12">
        <f>YEAR(Tabela1[[#This Row],[Data_Publicacao_Parecer]])</f>
        <v>2021</v>
      </c>
      <c r="AB335" s="12">
        <f>MONTH(Tabela1[[#This Row],[Data_Publicacao_Parecer]])</f>
        <v>12</v>
      </c>
      <c r="AC335" s="12">
        <f>DAY(Tabela1[[#This Row],[Data_Publicacao_Parecer]])</f>
        <v>22</v>
      </c>
      <c r="AF335" s="12">
        <v>-28.507867999999998</v>
      </c>
      <c r="AG335" s="12">
        <v>-50.941791000000002</v>
      </c>
    </row>
    <row r="336" spans="1:33" x14ac:dyDescent="0.25">
      <c r="A336" s="12" t="s">
        <v>1514</v>
      </c>
      <c r="B336" s="12" t="s">
        <v>1515</v>
      </c>
      <c r="F336" s="12">
        <f>_xlfn.NUMBERVALUE(_xlfn.TEXTBEFORE(Tabela1[[#This Row],[Processo]], "/", 1), ",", ".") + 2000</f>
        <v>2021</v>
      </c>
      <c r="G336" s="12" t="s">
        <v>37</v>
      </c>
      <c r="H336" s="17" t="s">
        <v>95</v>
      </c>
      <c r="I336" s="13">
        <v>44552</v>
      </c>
      <c r="J336" s="14">
        <v>33872000</v>
      </c>
      <c r="M336" s="14">
        <v>0</v>
      </c>
      <c r="P336" s="12">
        <v>10</v>
      </c>
      <c r="Q336" s="12">
        <v>67</v>
      </c>
      <c r="R336" s="12">
        <v>35</v>
      </c>
      <c r="S336" s="12">
        <v>0</v>
      </c>
      <c r="T336" s="16" t="s">
        <v>1516</v>
      </c>
      <c r="U336" s="12" t="s">
        <v>109</v>
      </c>
      <c r="V336" s="12" t="s">
        <v>55</v>
      </c>
      <c r="W336" s="12">
        <v>50</v>
      </c>
      <c r="X336" s="12">
        <v>10</v>
      </c>
      <c r="Y336" s="26"/>
      <c r="Z336" s="12" t="s">
        <v>43</v>
      </c>
      <c r="AA336" s="12">
        <f>YEAR(Tabela1[[#This Row],[Data_Publicacao_Parecer]])</f>
        <v>2021</v>
      </c>
      <c r="AB336" s="12">
        <f>MONTH(Tabela1[[#This Row],[Data_Publicacao_Parecer]])</f>
        <v>12</v>
      </c>
      <c r="AC336" s="12">
        <f>DAY(Tabela1[[#This Row],[Data_Publicacao_Parecer]])</f>
        <v>22</v>
      </c>
      <c r="AF336" s="12">
        <v>-29.162904999999999</v>
      </c>
      <c r="AG336" s="12">
        <v>-51.179161000000001</v>
      </c>
    </row>
    <row r="337" spans="1:33" x14ac:dyDescent="0.25">
      <c r="A337" s="12" t="s">
        <v>1637</v>
      </c>
      <c r="B337" s="12" t="s">
        <v>1639</v>
      </c>
      <c r="C337" s="12" t="s">
        <v>78</v>
      </c>
      <c r="F337" s="12">
        <f>_xlfn.NUMBERVALUE(_xlfn.TEXTBEFORE(Tabela1[[#This Row],[Processo]], "/", 1), ",", ".") + 2000</f>
        <v>2021</v>
      </c>
      <c r="G337" s="12" t="s">
        <v>37</v>
      </c>
      <c r="H337" s="12" t="s">
        <v>83</v>
      </c>
      <c r="I337" s="13">
        <v>44552</v>
      </c>
      <c r="J337" s="14">
        <v>4560000</v>
      </c>
      <c r="M337" s="14">
        <v>3995773.8497875622</v>
      </c>
      <c r="P337" s="12">
        <v>2</v>
      </c>
      <c r="Q337" s="12">
        <v>26</v>
      </c>
      <c r="R337" s="12">
        <v>42</v>
      </c>
      <c r="S337" s="12">
        <v>19</v>
      </c>
      <c r="T337" s="16" t="s">
        <v>40</v>
      </c>
      <c r="U337" s="12" t="s">
        <v>238</v>
      </c>
      <c r="V337" s="12" t="s">
        <v>113</v>
      </c>
      <c r="W337" s="12">
        <v>65</v>
      </c>
      <c r="X337" s="12">
        <v>48.4</v>
      </c>
      <c r="Y337" s="26"/>
      <c r="Z337" s="12" t="s">
        <v>43</v>
      </c>
      <c r="AA337" s="12">
        <f>YEAR(Tabela1[[#This Row],[Data_Publicacao_Parecer]])</f>
        <v>2021</v>
      </c>
      <c r="AB337" s="12">
        <f>MONTH(Tabela1[[#This Row],[Data_Publicacao_Parecer]])</f>
        <v>12</v>
      </c>
      <c r="AC337" s="12">
        <f>DAY(Tabela1[[#This Row],[Data_Publicacao_Parecer]])</f>
        <v>22</v>
      </c>
      <c r="AF337" s="12">
        <v>-27.636379999999999</v>
      </c>
      <c r="AG337" s="12">
        <v>-52.269689999999997</v>
      </c>
    </row>
    <row r="338" spans="1:33" x14ac:dyDescent="0.25">
      <c r="A338" s="17" t="s">
        <v>1706</v>
      </c>
      <c r="B338" s="17" t="s">
        <v>1709</v>
      </c>
      <c r="C338" s="19" t="s">
        <v>191</v>
      </c>
      <c r="D338" s="17"/>
      <c r="E338" s="17"/>
      <c r="F338" s="12">
        <f>_xlfn.NUMBERVALUE(_xlfn.TEXTBEFORE(Tabela1[[#This Row],[Processo]], "/", 1), ",", ".") + 2000</f>
        <v>2021</v>
      </c>
      <c r="G338" s="17" t="s">
        <v>37</v>
      </c>
      <c r="H338" s="17" t="s">
        <v>53</v>
      </c>
      <c r="I338" s="22">
        <v>44552</v>
      </c>
      <c r="J338" s="23">
        <v>22573884.41</v>
      </c>
      <c r="K338" s="24"/>
      <c r="L338" s="23"/>
      <c r="M338" s="23">
        <v>0</v>
      </c>
      <c r="N338" s="23"/>
      <c r="O338" s="22"/>
      <c r="P338" s="17">
        <v>80</v>
      </c>
      <c r="Q338" s="17">
        <v>397</v>
      </c>
      <c r="R338" s="12">
        <v>505</v>
      </c>
      <c r="S338" s="12">
        <v>0</v>
      </c>
      <c r="T338" s="16" t="s">
        <v>40</v>
      </c>
      <c r="U338" s="17" t="s">
        <v>87</v>
      </c>
      <c r="V338" s="17" t="s">
        <v>55</v>
      </c>
      <c r="W338" s="17">
        <v>40</v>
      </c>
      <c r="X338" s="17">
        <v>30.08</v>
      </c>
      <c r="Y338" s="26"/>
      <c r="Z338" s="17" t="s">
        <v>43</v>
      </c>
      <c r="AA338" s="12">
        <f>YEAR(Tabela1[[#This Row],[Data_Publicacao_Parecer]])</f>
        <v>2021</v>
      </c>
      <c r="AB338" s="12">
        <f>MONTH(Tabela1[[#This Row],[Data_Publicacao_Parecer]])</f>
        <v>12</v>
      </c>
      <c r="AC338" s="12">
        <f>DAY(Tabela1[[#This Row],[Data_Publicacao_Parecer]])</f>
        <v>22</v>
      </c>
      <c r="AD338" s="17"/>
      <c r="AE338" s="17"/>
      <c r="AF338" s="17">
        <v>-28.856544</v>
      </c>
      <c r="AG338" s="17">
        <v>-51.288263000000001</v>
      </c>
    </row>
    <row r="339" spans="1:33" x14ac:dyDescent="0.25">
      <c r="A339" s="12" t="s">
        <v>311</v>
      </c>
      <c r="B339" s="12" t="s">
        <v>312</v>
      </c>
      <c r="F339" s="12">
        <f>_xlfn.NUMBERVALUE(_xlfn.TEXTBEFORE(Tabela1[[#This Row],[Processo]], "/", 1), ",", ".") + 2000</f>
        <v>2021</v>
      </c>
      <c r="G339" s="12" t="s">
        <v>65</v>
      </c>
      <c r="H339" s="12" t="s">
        <v>48</v>
      </c>
      <c r="I339" s="13">
        <v>44595</v>
      </c>
      <c r="J339" s="14">
        <v>5750000</v>
      </c>
      <c r="M339" s="14">
        <v>0</v>
      </c>
      <c r="P339" s="12">
        <v>55</v>
      </c>
      <c r="Q339" s="12">
        <v>0</v>
      </c>
      <c r="R339" s="12">
        <v>57</v>
      </c>
      <c r="S339" s="12">
        <v>71</v>
      </c>
      <c r="T339" s="16" t="s">
        <v>40</v>
      </c>
      <c r="U339" s="12" t="s">
        <v>313</v>
      </c>
      <c r="V339" s="12" t="s">
        <v>244</v>
      </c>
      <c r="W339" s="12">
        <v>65</v>
      </c>
      <c r="X339" s="12">
        <v>52.5</v>
      </c>
      <c r="Y339" s="26"/>
      <c r="Z339" s="12" t="s">
        <v>43</v>
      </c>
      <c r="AA339" s="12">
        <f>YEAR(Tabela1[[#This Row],[Data_Publicacao_Parecer]])</f>
        <v>2022</v>
      </c>
      <c r="AB339" s="12">
        <f>MONTH(Tabela1[[#This Row],[Data_Publicacao_Parecer]])</f>
        <v>2</v>
      </c>
      <c r="AC339" s="12">
        <f>DAY(Tabela1[[#This Row],[Data_Publicacao_Parecer]])</f>
        <v>3</v>
      </c>
      <c r="AF339" s="12">
        <v>-29.528473999999999</v>
      </c>
      <c r="AG339" s="12">
        <v>-52.127760000000002</v>
      </c>
    </row>
    <row r="340" spans="1:33" x14ac:dyDescent="0.25">
      <c r="A340" s="12" t="s">
        <v>476</v>
      </c>
      <c r="B340" s="12" t="s">
        <v>481</v>
      </c>
      <c r="C340" s="19" t="s">
        <v>191</v>
      </c>
      <c r="F340" s="12">
        <f>_xlfn.NUMBERVALUE(_xlfn.TEXTBEFORE(Tabela1[[#This Row],[Processo]], "/", 1), ",", ".") + 2000</f>
        <v>2020</v>
      </c>
      <c r="G340" s="12" t="s">
        <v>82</v>
      </c>
      <c r="H340" s="12" t="s">
        <v>241</v>
      </c>
      <c r="I340" s="13">
        <v>44595</v>
      </c>
      <c r="J340" s="14">
        <v>12463363.82</v>
      </c>
      <c r="M340" s="14">
        <v>2115905.0012980709</v>
      </c>
      <c r="P340" s="12">
        <v>10</v>
      </c>
      <c r="Q340" s="12">
        <v>980</v>
      </c>
      <c r="R340" s="12">
        <v>263</v>
      </c>
      <c r="S340" s="12">
        <v>0</v>
      </c>
      <c r="T340" s="16" t="s">
        <v>40</v>
      </c>
      <c r="U340" s="12" t="s">
        <v>367</v>
      </c>
      <c r="V340" s="12" t="s">
        <v>368</v>
      </c>
      <c r="W340" s="12">
        <v>80</v>
      </c>
      <c r="X340" s="12">
        <v>55.51</v>
      </c>
      <c r="Y340" s="26"/>
      <c r="Z340" s="12" t="s">
        <v>43</v>
      </c>
      <c r="AA340" s="12">
        <f>YEAR(Tabela1[[#This Row],[Data_Publicacao_Parecer]])</f>
        <v>2022</v>
      </c>
      <c r="AB340" s="12">
        <f>MONTH(Tabela1[[#This Row],[Data_Publicacao_Parecer]])</f>
        <v>2</v>
      </c>
      <c r="AC340" s="12">
        <f>DAY(Tabela1[[#This Row],[Data_Publicacao_Parecer]])</f>
        <v>3</v>
      </c>
      <c r="AF340" s="12">
        <v>-29.374112</v>
      </c>
      <c r="AG340" s="12">
        <v>-51.113551999999999</v>
      </c>
    </row>
    <row r="341" spans="1:33" x14ac:dyDescent="0.25">
      <c r="A341" s="12" t="s">
        <v>509</v>
      </c>
      <c r="B341" s="12" t="s">
        <v>511</v>
      </c>
      <c r="C341" s="12" t="s">
        <v>78</v>
      </c>
      <c r="F341" s="12">
        <f>_xlfn.NUMBERVALUE(_xlfn.TEXTBEFORE(Tabela1[[#This Row],[Processo]], "/", 1), ",", ".") + 2000</f>
        <v>2021</v>
      </c>
      <c r="G341" s="12" t="s">
        <v>37</v>
      </c>
      <c r="H341" s="12" t="s">
        <v>241</v>
      </c>
      <c r="I341" s="13">
        <v>44595</v>
      </c>
      <c r="J341" s="14">
        <v>2116985.3199999998</v>
      </c>
      <c r="M341" s="14">
        <v>1721127.713873168</v>
      </c>
      <c r="P341" s="12">
        <v>1</v>
      </c>
      <c r="Q341" s="12">
        <v>363</v>
      </c>
      <c r="R341" s="12">
        <v>431</v>
      </c>
      <c r="S341" s="12">
        <v>0</v>
      </c>
      <c r="T341" s="16" t="s">
        <v>40</v>
      </c>
      <c r="U341" s="12" t="s">
        <v>49</v>
      </c>
      <c r="V341" s="12" t="s">
        <v>50</v>
      </c>
      <c r="W341" s="12">
        <v>85</v>
      </c>
      <c r="X341" s="12">
        <v>70.489999999999995</v>
      </c>
      <c r="Y341" s="26"/>
      <c r="Z341" s="12" t="s">
        <v>43</v>
      </c>
      <c r="AA341" s="12">
        <f>YEAR(Tabela1[[#This Row],[Data_Publicacao_Parecer]])</f>
        <v>2022</v>
      </c>
      <c r="AB341" s="12">
        <f>MONTH(Tabela1[[#This Row],[Data_Publicacao_Parecer]])</f>
        <v>2</v>
      </c>
      <c r="AC341" s="12">
        <f>DAY(Tabela1[[#This Row],[Data_Publicacao_Parecer]])</f>
        <v>3</v>
      </c>
      <c r="AF341" s="12">
        <v>-27.358644000000002</v>
      </c>
      <c r="AG341" s="12">
        <v>-53.395823999999998</v>
      </c>
    </row>
    <row r="342" spans="1:33" x14ac:dyDescent="0.25">
      <c r="A342" s="12" t="s">
        <v>524</v>
      </c>
      <c r="B342" s="12" t="s">
        <v>529</v>
      </c>
      <c r="C342" s="19" t="s">
        <v>191</v>
      </c>
      <c r="F342" s="12">
        <f>_xlfn.NUMBERVALUE(_xlfn.TEXTBEFORE(Tabela1[[#This Row],[Processo]], "/", 1), ",", ".") + 2000</f>
        <v>2021</v>
      </c>
      <c r="G342" s="12" t="s">
        <v>37</v>
      </c>
      <c r="H342" s="12" t="s">
        <v>58</v>
      </c>
      <c r="I342" s="13">
        <v>44595</v>
      </c>
      <c r="J342" s="14">
        <v>11829520.16</v>
      </c>
      <c r="M342" s="14">
        <v>0</v>
      </c>
      <c r="P342" s="12">
        <v>11</v>
      </c>
      <c r="Q342" s="12">
        <v>196</v>
      </c>
      <c r="R342" s="12">
        <v>235</v>
      </c>
      <c r="S342" s="12">
        <v>0</v>
      </c>
      <c r="T342" s="16" t="s">
        <v>40</v>
      </c>
      <c r="U342" s="12" t="s">
        <v>527</v>
      </c>
      <c r="V342" s="12" t="s">
        <v>55</v>
      </c>
      <c r="W342" s="12">
        <v>80</v>
      </c>
      <c r="X342" s="12">
        <v>39.78</v>
      </c>
      <c r="Y342" s="26"/>
      <c r="Z342" s="12" t="s">
        <v>43</v>
      </c>
      <c r="AA342" s="12">
        <f>YEAR(Tabela1[[#This Row],[Data_Publicacao_Parecer]])</f>
        <v>2022</v>
      </c>
      <c r="AB342" s="12">
        <f>MONTH(Tabela1[[#This Row],[Data_Publicacao_Parecer]])</f>
        <v>2</v>
      </c>
      <c r="AC342" s="12">
        <f>DAY(Tabela1[[#This Row],[Data_Publicacao_Parecer]])</f>
        <v>3</v>
      </c>
      <c r="AF342" s="12">
        <v>-29.258979</v>
      </c>
      <c r="AG342" s="12">
        <v>-51.535178999999999</v>
      </c>
    </row>
    <row r="343" spans="1:33" x14ac:dyDescent="0.25">
      <c r="A343" s="12" t="s">
        <v>777</v>
      </c>
      <c r="B343" s="12" t="s">
        <v>778</v>
      </c>
      <c r="C343" s="12" t="s">
        <v>75</v>
      </c>
      <c r="F343" s="12">
        <f>_xlfn.NUMBERVALUE(_xlfn.TEXTBEFORE(Tabela1[[#This Row],[Processo]], "/", 1), ",", ".") + 2000</f>
        <v>2021</v>
      </c>
      <c r="G343" s="12" t="s">
        <v>37</v>
      </c>
      <c r="H343" s="12" t="s">
        <v>154</v>
      </c>
      <c r="I343" s="13">
        <v>44595</v>
      </c>
      <c r="J343" s="14">
        <v>1724730</v>
      </c>
      <c r="M343" s="14">
        <v>1184115.6473329689</v>
      </c>
      <c r="P343" s="12">
        <v>4</v>
      </c>
      <c r="Q343" s="12">
        <v>74</v>
      </c>
      <c r="R343" s="12">
        <v>70</v>
      </c>
      <c r="S343" s="12">
        <v>4</v>
      </c>
      <c r="T343" s="16" t="s">
        <v>40</v>
      </c>
      <c r="U343" s="12" t="s">
        <v>117</v>
      </c>
      <c r="V343" s="12" t="s">
        <v>118</v>
      </c>
      <c r="W343" s="12">
        <v>60</v>
      </c>
      <c r="X343" s="12">
        <v>40.54</v>
      </c>
      <c r="Y343" s="26"/>
      <c r="Z343" s="12" t="s">
        <v>43</v>
      </c>
      <c r="AA343" s="12">
        <f>YEAR(Tabela1[[#This Row],[Data_Publicacao_Parecer]])</f>
        <v>2022</v>
      </c>
      <c r="AB343" s="12">
        <f>MONTH(Tabela1[[#This Row],[Data_Publicacao_Parecer]])</f>
        <v>2</v>
      </c>
      <c r="AC343" s="12">
        <f>DAY(Tabela1[[#This Row],[Data_Publicacao_Parecer]])</f>
        <v>3</v>
      </c>
      <c r="AF343" s="12">
        <v>-29.583559999999999</v>
      </c>
      <c r="AG343" s="12">
        <v>-51.089776000000001</v>
      </c>
    </row>
    <row r="344" spans="1:33" x14ac:dyDescent="0.25">
      <c r="A344" s="12" t="s">
        <v>823</v>
      </c>
      <c r="B344" s="12" t="s">
        <v>824</v>
      </c>
      <c r="F344" s="12">
        <f>_xlfn.NUMBERVALUE(_xlfn.TEXTBEFORE(Tabela1[[#This Row],[Processo]], "/", 1), ",", ".") + 2000</f>
        <v>2021</v>
      </c>
      <c r="G344" s="12" t="s">
        <v>82</v>
      </c>
      <c r="H344" s="12" t="s">
        <v>71</v>
      </c>
      <c r="I344" s="13">
        <v>44595</v>
      </c>
      <c r="J344" s="14">
        <v>6861067.5999999996</v>
      </c>
      <c r="M344" s="14">
        <v>4488529.7325234814</v>
      </c>
      <c r="P344" s="12">
        <v>12</v>
      </c>
      <c r="Q344" s="12">
        <v>367</v>
      </c>
      <c r="R344" s="12">
        <v>673</v>
      </c>
      <c r="S344" s="12">
        <v>63</v>
      </c>
      <c r="T344" s="16" t="s">
        <v>40</v>
      </c>
      <c r="U344" s="12" t="s">
        <v>432</v>
      </c>
      <c r="V344" s="12" t="s">
        <v>67</v>
      </c>
      <c r="W344" s="12">
        <v>45</v>
      </c>
      <c r="X344" s="12">
        <v>33.43</v>
      </c>
      <c r="Y344" s="26"/>
      <c r="Z344" s="12" t="s">
        <v>43</v>
      </c>
      <c r="AA344" s="12">
        <f>YEAR(Tabela1[[#This Row],[Data_Publicacao_Parecer]])</f>
        <v>2022</v>
      </c>
      <c r="AB344" s="12">
        <f>MONTH(Tabela1[[#This Row],[Data_Publicacao_Parecer]])</f>
        <v>2</v>
      </c>
      <c r="AC344" s="12">
        <f>DAY(Tabela1[[#This Row],[Data_Publicacao_Parecer]])</f>
        <v>3</v>
      </c>
      <c r="AF344" s="12">
        <v>-29.401353</v>
      </c>
      <c r="AG344" s="12">
        <v>-51.955734999999997</v>
      </c>
    </row>
    <row r="345" spans="1:33" x14ac:dyDescent="0.25">
      <c r="A345" s="12" t="s">
        <v>847</v>
      </c>
      <c r="B345" s="12" t="s">
        <v>849</v>
      </c>
      <c r="C345" s="12" t="s">
        <v>78</v>
      </c>
      <c r="F345" s="12">
        <f>_xlfn.NUMBERVALUE(_xlfn.TEXTBEFORE(Tabela1[[#This Row],[Processo]], "/", 1), ",", ".") + 2000</f>
        <v>2021</v>
      </c>
      <c r="G345" s="12" t="s">
        <v>37</v>
      </c>
      <c r="H345" s="12" t="s">
        <v>154</v>
      </c>
      <c r="I345" s="13">
        <v>44595</v>
      </c>
      <c r="J345" s="14">
        <v>6874862</v>
      </c>
      <c r="M345" s="14">
        <v>0</v>
      </c>
      <c r="P345" s="12">
        <v>35</v>
      </c>
      <c r="Q345" s="12">
        <v>225</v>
      </c>
      <c r="R345" s="12">
        <v>335</v>
      </c>
      <c r="S345" s="12">
        <v>73</v>
      </c>
      <c r="T345" s="16" t="s">
        <v>40</v>
      </c>
      <c r="U345" s="12" t="s">
        <v>307</v>
      </c>
      <c r="V345" s="12" t="s">
        <v>308</v>
      </c>
      <c r="W345" s="12">
        <v>60</v>
      </c>
      <c r="X345" s="12">
        <v>56.03</v>
      </c>
      <c r="Y345" s="26"/>
      <c r="Z345" s="12" t="s">
        <v>43</v>
      </c>
      <c r="AA345" s="12">
        <f>YEAR(Tabela1[[#This Row],[Data_Publicacao_Parecer]])</f>
        <v>2022</v>
      </c>
      <c r="AB345" s="12">
        <f>MONTH(Tabela1[[#This Row],[Data_Publicacao_Parecer]])</f>
        <v>2</v>
      </c>
      <c r="AC345" s="12">
        <f>DAY(Tabela1[[#This Row],[Data_Publicacao_Parecer]])</f>
        <v>3</v>
      </c>
      <c r="AF345" s="12">
        <v>-27.942</v>
      </c>
      <c r="AG345" s="12">
        <v>-52.923085</v>
      </c>
    </row>
    <row r="346" spans="1:33" x14ac:dyDescent="0.25">
      <c r="A346" s="12" t="s">
        <v>1285</v>
      </c>
      <c r="B346" s="12" t="s">
        <v>1286</v>
      </c>
      <c r="C346" s="12" t="s">
        <v>75</v>
      </c>
      <c r="F346" s="12">
        <f>_xlfn.NUMBERVALUE(_xlfn.TEXTBEFORE(Tabela1[[#This Row],[Processo]], "/", 1), ",", ".") + 2000</f>
        <v>2021</v>
      </c>
      <c r="G346" s="12" t="s">
        <v>37</v>
      </c>
      <c r="H346" s="12" t="s">
        <v>105</v>
      </c>
      <c r="I346" s="13">
        <v>44595</v>
      </c>
      <c r="J346" s="14">
        <v>9636512.6600000001</v>
      </c>
      <c r="M346" s="14">
        <v>9379217.7719780002</v>
      </c>
      <c r="P346" s="12">
        <v>360</v>
      </c>
      <c r="Q346" s="12">
        <v>248</v>
      </c>
      <c r="R346" s="12">
        <v>362</v>
      </c>
      <c r="S346" s="12">
        <v>54</v>
      </c>
      <c r="T346" s="16" t="s">
        <v>40</v>
      </c>
      <c r="U346" s="12" t="s">
        <v>1287</v>
      </c>
      <c r="V346" s="12" t="s">
        <v>1288</v>
      </c>
      <c r="W346" s="12">
        <v>60</v>
      </c>
      <c r="X346" s="12">
        <v>48.04</v>
      </c>
      <c r="Y346" s="26"/>
      <c r="Z346" s="12" t="s">
        <v>43</v>
      </c>
      <c r="AA346" s="12">
        <f>YEAR(Tabela1[[#This Row],[Data_Publicacao_Parecer]])</f>
        <v>2022</v>
      </c>
      <c r="AB346" s="12">
        <f>MONTH(Tabela1[[#This Row],[Data_Publicacao_Parecer]])</f>
        <v>2</v>
      </c>
      <c r="AC346" s="12">
        <f>DAY(Tabela1[[#This Row],[Data_Publicacao_Parecer]])</f>
        <v>3</v>
      </c>
      <c r="AF346" s="12">
        <v>-28.728632999999999</v>
      </c>
      <c r="AG346" s="12">
        <v>-52.846080000000001</v>
      </c>
    </row>
    <row r="347" spans="1:33" x14ac:dyDescent="0.25">
      <c r="A347" s="12" t="s">
        <v>1719</v>
      </c>
      <c r="B347" s="12" t="s">
        <v>1720</v>
      </c>
      <c r="D347" s="12" t="s">
        <v>35</v>
      </c>
      <c r="E347" s="12" t="s">
        <v>64</v>
      </c>
      <c r="F347" s="12">
        <f>_xlfn.NUMBERVALUE(_xlfn.TEXTBEFORE(Tabela1[[#This Row],[Processo]], "/", 1), ",", ".") + 2000</f>
        <v>2019</v>
      </c>
      <c r="G347" s="12" t="s">
        <v>65</v>
      </c>
      <c r="H347" s="12" t="s">
        <v>53</v>
      </c>
      <c r="I347" s="13">
        <v>44595</v>
      </c>
      <c r="J347" s="14">
        <v>7034200.5</v>
      </c>
      <c r="K347" s="15">
        <v>0.82130000000000003</v>
      </c>
      <c r="L347" s="14">
        <v>118096.03</v>
      </c>
      <c r="M347" s="14">
        <f>Tabela1[[#This Row],[Valor_Previsto_(R$)]]*Tabela1[[#This Row],[Montante_Aprovado]]</f>
        <v>5777188.8706499999</v>
      </c>
      <c r="N347" s="14" t="s">
        <v>39</v>
      </c>
      <c r="O347" s="13">
        <v>45306</v>
      </c>
      <c r="P347" s="12">
        <v>5</v>
      </c>
      <c r="Q347" s="12">
        <v>31</v>
      </c>
      <c r="R347" s="12">
        <v>45</v>
      </c>
      <c r="S347" s="12">
        <v>9</v>
      </c>
      <c r="T347" s="16" t="s">
        <v>131</v>
      </c>
      <c r="U347" s="12" t="s">
        <v>155</v>
      </c>
      <c r="V347" s="12" t="s">
        <v>156</v>
      </c>
      <c r="W347" s="12">
        <v>75</v>
      </c>
      <c r="X347" s="12">
        <v>34.130000000000003</v>
      </c>
      <c r="Y347" s="26">
        <v>11749</v>
      </c>
      <c r="Z347" s="17" t="s">
        <v>43</v>
      </c>
      <c r="AA347" s="12">
        <f>YEAR(Tabela1[[#This Row],[Data_Publicacao_Parecer]])</f>
        <v>2022</v>
      </c>
      <c r="AB347" s="12">
        <f>MONTH(Tabela1[[#This Row],[Data_Publicacao_Parecer]])</f>
        <v>2</v>
      </c>
      <c r="AC347" s="12">
        <f>DAY(Tabela1[[#This Row],[Data_Publicacao_Parecer]])</f>
        <v>3</v>
      </c>
      <c r="AF347" s="12">
        <v>-30.031770999999999</v>
      </c>
      <c r="AG347" s="12">
        <v>-51.206533</v>
      </c>
    </row>
    <row r="348" spans="1:33" x14ac:dyDescent="0.25">
      <c r="A348" s="12" t="s">
        <v>323</v>
      </c>
      <c r="B348" s="12" t="s">
        <v>324</v>
      </c>
      <c r="C348" s="12" t="s">
        <v>75</v>
      </c>
      <c r="D348" s="12" t="s">
        <v>46</v>
      </c>
      <c r="E348" s="12" t="s">
        <v>70</v>
      </c>
      <c r="F348" s="12">
        <f>_xlfn.NUMBERVALUE(_xlfn.TEXTBEFORE(Tabela1[[#This Row],[Processo]], "/", 1), ",", ".") + 2000</f>
        <v>2021</v>
      </c>
      <c r="G348" s="12" t="s">
        <v>65</v>
      </c>
      <c r="H348" s="12" t="s">
        <v>48</v>
      </c>
      <c r="I348" s="13">
        <v>44624</v>
      </c>
      <c r="J348" s="14">
        <v>238400</v>
      </c>
      <c r="K348" s="15">
        <v>0.71099999999999997</v>
      </c>
      <c r="L348" s="14">
        <v>5859.22</v>
      </c>
      <c r="M348" s="14">
        <v>169502.4</v>
      </c>
      <c r="N348" s="14" t="s">
        <v>39</v>
      </c>
      <c r="O348" s="13">
        <v>44797</v>
      </c>
      <c r="P348" s="12">
        <v>12</v>
      </c>
      <c r="Q348" s="12">
        <v>22</v>
      </c>
      <c r="R348" s="12">
        <v>53</v>
      </c>
      <c r="S348" s="12">
        <v>2</v>
      </c>
      <c r="T348" s="16" t="s">
        <v>40</v>
      </c>
      <c r="U348" s="12" t="s">
        <v>155</v>
      </c>
      <c r="V348" s="12" t="s">
        <v>156</v>
      </c>
      <c r="W348" s="12">
        <v>65</v>
      </c>
      <c r="X348" s="12">
        <v>39.64</v>
      </c>
      <c r="Y348" s="26">
        <v>47574</v>
      </c>
      <c r="Z348" s="12" t="s">
        <v>43</v>
      </c>
      <c r="AA348" s="12">
        <f>YEAR(Tabela1[[#This Row],[Data_Publicacao_Parecer]])</f>
        <v>2022</v>
      </c>
      <c r="AB348" s="12">
        <f>MONTH(Tabela1[[#This Row],[Data_Publicacao_Parecer]])</f>
        <v>3</v>
      </c>
      <c r="AC348" s="12">
        <f>DAY(Tabela1[[#This Row],[Data_Publicacao_Parecer]])</f>
        <v>4</v>
      </c>
      <c r="AF348" s="12">
        <v>-30.031770999999999</v>
      </c>
      <c r="AG348" s="12">
        <v>-51.206533</v>
      </c>
    </row>
    <row r="349" spans="1:33" x14ac:dyDescent="0.25">
      <c r="A349" s="12" t="s">
        <v>474</v>
      </c>
      <c r="B349" s="12" t="s">
        <v>475</v>
      </c>
      <c r="F349" s="12">
        <f>_xlfn.NUMBERVALUE(_xlfn.TEXTBEFORE(Tabela1[[#This Row],[Processo]], "/", 1), ",", ".") + 2000</f>
        <v>2021</v>
      </c>
      <c r="G349" s="12" t="s">
        <v>37</v>
      </c>
      <c r="H349" s="12" t="s">
        <v>58</v>
      </c>
      <c r="I349" s="13">
        <v>44624</v>
      </c>
      <c r="J349" s="14">
        <v>4739973.26</v>
      </c>
      <c r="M349" s="14">
        <v>4377533.7467201659</v>
      </c>
      <c r="P349" s="12">
        <v>5</v>
      </c>
      <c r="Q349" s="12">
        <v>75</v>
      </c>
      <c r="R349" s="12">
        <v>97</v>
      </c>
      <c r="S349" s="12">
        <v>24</v>
      </c>
      <c r="T349" s="16" t="s">
        <v>40</v>
      </c>
      <c r="U349" s="12" t="s">
        <v>87</v>
      </c>
      <c r="V349" s="12" t="s">
        <v>55</v>
      </c>
      <c r="W349" s="12">
        <v>75</v>
      </c>
      <c r="X349" s="12">
        <v>40.08</v>
      </c>
      <c r="Y349" s="26"/>
      <c r="Z349" s="12" t="s">
        <v>43</v>
      </c>
      <c r="AA349" s="12">
        <f>YEAR(Tabela1[[#This Row],[Data_Publicacao_Parecer]])</f>
        <v>2022</v>
      </c>
      <c r="AB349" s="12">
        <f>MONTH(Tabela1[[#This Row],[Data_Publicacao_Parecer]])</f>
        <v>3</v>
      </c>
      <c r="AC349" s="12">
        <f>DAY(Tabela1[[#This Row],[Data_Publicacao_Parecer]])</f>
        <v>4</v>
      </c>
      <c r="AF349" s="12">
        <v>-28.856544</v>
      </c>
      <c r="AG349" s="12">
        <v>-51.288263000000001</v>
      </c>
    </row>
    <row r="350" spans="1:33" x14ac:dyDescent="0.25">
      <c r="A350" s="12" t="s">
        <v>593</v>
      </c>
      <c r="B350" s="12" t="s">
        <v>601</v>
      </c>
      <c r="C350" s="12" t="s">
        <v>329</v>
      </c>
      <c r="F350" s="12">
        <f>_xlfn.NUMBERVALUE(_xlfn.TEXTBEFORE(Tabela1[[#This Row],[Processo]], "/", 1), ",", ".") + 2000</f>
        <v>2021</v>
      </c>
      <c r="G350" s="12" t="s">
        <v>37</v>
      </c>
      <c r="H350" s="12" t="s">
        <v>241</v>
      </c>
      <c r="I350" s="13">
        <v>44624</v>
      </c>
      <c r="J350" s="14">
        <v>2403521.7599999998</v>
      </c>
      <c r="M350" s="14">
        <v>2287345.5338033279</v>
      </c>
      <c r="P350" s="12">
        <v>2</v>
      </c>
      <c r="Q350" s="12">
        <v>84</v>
      </c>
      <c r="R350" s="12">
        <v>240</v>
      </c>
      <c r="S350" s="12">
        <v>0</v>
      </c>
      <c r="T350" s="16" t="s">
        <v>40</v>
      </c>
      <c r="U350" s="12" t="s">
        <v>596</v>
      </c>
      <c r="V350" s="12" t="s">
        <v>597</v>
      </c>
      <c r="W350" s="12">
        <v>74</v>
      </c>
      <c r="X350" s="12">
        <v>72.83</v>
      </c>
      <c r="Y350" s="26"/>
      <c r="Z350" s="12" t="s">
        <v>43</v>
      </c>
      <c r="AA350" s="12">
        <f>YEAR(Tabela1[[#This Row],[Data_Publicacao_Parecer]])</f>
        <v>2022</v>
      </c>
      <c r="AB350" s="12">
        <f>MONTH(Tabela1[[#This Row],[Data_Publicacao_Parecer]])</f>
        <v>3</v>
      </c>
      <c r="AC350" s="12">
        <f>DAY(Tabela1[[#This Row],[Data_Publicacao_Parecer]])</f>
        <v>4</v>
      </c>
      <c r="AF350" s="12">
        <v>-27.826259</v>
      </c>
      <c r="AG350" s="12">
        <v>-54.661963</v>
      </c>
    </row>
    <row r="351" spans="1:33" x14ac:dyDescent="0.25">
      <c r="A351" s="12" t="s">
        <v>707</v>
      </c>
      <c r="B351" s="12" t="s">
        <v>708</v>
      </c>
      <c r="F351" s="12">
        <f>_xlfn.NUMBERVALUE(_xlfn.TEXTBEFORE(Tabela1[[#This Row],[Processo]], "/", 1), ",", ".") + 2000</f>
        <v>2021</v>
      </c>
      <c r="G351" s="12" t="s">
        <v>65</v>
      </c>
      <c r="H351" s="12" t="s">
        <v>105</v>
      </c>
      <c r="I351" s="13">
        <v>44624</v>
      </c>
      <c r="J351" s="14">
        <v>2550000</v>
      </c>
      <c r="M351" s="14">
        <v>1837773.6256733111</v>
      </c>
      <c r="P351" s="12">
        <v>5</v>
      </c>
      <c r="Q351" s="12">
        <v>21</v>
      </c>
      <c r="R351" s="12">
        <v>27</v>
      </c>
      <c r="S351" s="12">
        <v>4</v>
      </c>
      <c r="T351" s="16" t="s">
        <v>40</v>
      </c>
      <c r="U351" s="12" t="s">
        <v>709</v>
      </c>
      <c r="V351" s="12" t="s">
        <v>211</v>
      </c>
      <c r="W351" s="12">
        <v>60</v>
      </c>
      <c r="X351" s="12">
        <v>68.680000000000007</v>
      </c>
      <c r="Y351" s="26"/>
      <c r="Z351" s="12" t="s">
        <v>43</v>
      </c>
      <c r="AA351" s="12">
        <f>YEAR(Tabela1[[#This Row],[Data_Publicacao_Parecer]])</f>
        <v>2022</v>
      </c>
      <c r="AB351" s="12">
        <f>MONTH(Tabela1[[#This Row],[Data_Publicacao_Parecer]])</f>
        <v>3</v>
      </c>
      <c r="AC351" s="12">
        <f>DAY(Tabela1[[#This Row],[Data_Publicacao_Parecer]])</f>
        <v>4</v>
      </c>
      <c r="AF351" s="12">
        <v>-30.293883999999998</v>
      </c>
      <c r="AG351" s="12">
        <v>-51.301358</v>
      </c>
    </row>
    <row r="352" spans="1:33" x14ac:dyDescent="0.25">
      <c r="A352" s="12" t="s">
        <v>1396</v>
      </c>
      <c r="B352" s="12" t="s">
        <v>1397</v>
      </c>
      <c r="F352" s="12">
        <f>_xlfn.NUMBERVALUE(_xlfn.TEXTBEFORE(Tabela1[[#This Row],[Processo]], "/", 1), ",", ".") + 2000</f>
        <v>2021</v>
      </c>
      <c r="G352" s="12" t="s">
        <v>37</v>
      </c>
      <c r="H352" s="12" t="s">
        <v>259</v>
      </c>
      <c r="I352" s="13">
        <v>44624</v>
      </c>
      <c r="J352" s="14">
        <v>3655700</v>
      </c>
      <c r="M352" s="14">
        <v>0</v>
      </c>
      <c r="P352" s="12">
        <v>15</v>
      </c>
      <c r="Q352" s="12">
        <v>57</v>
      </c>
      <c r="R352" s="12">
        <v>61</v>
      </c>
      <c r="T352" s="16" t="s">
        <v>40</v>
      </c>
      <c r="U352" s="12" t="s">
        <v>267</v>
      </c>
      <c r="V352" s="12" t="s">
        <v>244</v>
      </c>
      <c r="W352" s="12">
        <v>35</v>
      </c>
      <c r="X352" s="12">
        <v>41.49</v>
      </c>
      <c r="Y352" s="26"/>
      <c r="Z352" s="12" t="s">
        <v>43</v>
      </c>
      <c r="AA352" s="12">
        <f>YEAR(Tabela1[[#This Row],[Data_Publicacao_Parecer]])</f>
        <v>2022</v>
      </c>
      <c r="AB352" s="12">
        <f>MONTH(Tabela1[[#This Row],[Data_Publicacao_Parecer]])</f>
        <v>3</v>
      </c>
      <c r="AC352" s="12">
        <f>DAY(Tabela1[[#This Row],[Data_Publicacao_Parecer]])</f>
        <v>4</v>
      </c>
      <c r="AF352" s="12">
        <v>-29.722021000000002</v>
      </c>
      <c r="AG352" s="12">
        <v>-52.434317999999998</v>
      </c>
    </row>
    <row r="353" spans="1:33" x14ac:dyDescent="0.25">
      <c r="A353" s="12" t="s">
        <v>1413</v>
      </c>
      <c r="B353" s="12" t="s">
        <v>1414</v>
      </c>
      <c r="F353" s="12">
        <f>_xlfn.NUMBERVALUE(_xlfn.TEXTBEFORE(Tabela1[[#This Row],[Processo]], "/", 1), ",", ".") + 2000</f>
        <v>2021</v>
      </c>
      <c r="G353" s="12" t="s">
        <v>37</v>
      </c>
      <c r="H353" s="12" t="s">
        <v>105</v>
      </c>
      <c r="I353" s="13">
        <v>44624</v>
      </c>
      <c r="J353" s="14">
        <v>434816.07</v>
      </c>
      <c r="M353" s="14">
        <v>390986.52797383652</v>
      </c>
      <c r="P353" s="12">
        <v>7</v>
      </c>
      <c r="Q353" s="12">
        <v>0</v>
      </c>
      <c r="T353" s="16" t="s">
        <v>79</v>
      </c>
      <c r="U353" s="12" t="s">
        <v>1415</v>
      </c>
      <c r="V353" s="12" t="s">
        <v>500</v>
      </c>
      <c r="W353" s="12">
        <v>60</v>
      </c>
      <c r="X353" s="12">
        <v>58.69</v>
      </c>
      <c r="Y353" s="26"/>
      <c r="Z353" s="12" t="s">
        <v>43</v>
      </c>
      <c r="AA353" s="12">
        <f>YEAR(Tabela1[[#This Row],[Data_Publicacao_Parecer]])</f>
        <v>2022</v>
      </c>
      <c r="AB353" s="12">
        <f>MONTH(Tabela1[[#This Row],[Data_Publicacao_Parecer]])</f>
        <v>3</v>
      </c>
      <c r="AC353" s="12">
        <f>DAY(Tabela1[[#This Row],[Data_Publicacao_Parecer]])</f>
        <v>4</v>
      </c>
      <c r="AF353" s="12">
        <v>-29.764241999999999</v>
      </c>
      <c r="AG353" s="12">
        <v>-50.028243000000003</v>
      </c>
    </row>
    <row r="354" spans="1:33" x14ac:dyDescent="0.25">
      <c r="A354" s="17" t="s">
        <v>1697</v>
      </c>
      <c r="B354" s="17" t="s">
        <v>1698</v>
      </c>
      <c r="C354" s="17"/>
      <c r="D354" s="17"/>
      <c r="E354" s="17"/>
      <c r="F354" s="12">
        <f>_xlfn.NUMBERVALUE(_xlfn.TEXTBEFORE(Tabela1[[#This Row],[Processo]], "/", 1), ",", ".") + 2000</f>
        <v>2021</v>
      </c>
      <c r="G354" s="17" t="s">
        <v>37</v>
      </c>
      <c r="H354" s="17" t="s">
        <v>58</v>
      </c>
      <c r="I354" s="22">
        <v>44624</v>
      </c>
      <c r="J354" s="23">
        <v>725368</v>
      </c>
      <c r="K354" s="24"/>
      <c r="L354" s="23"/>
      <c r="M354" s="23">
        <v>725368</v>
      </c>
      <c r="N354" s="23"/>
      <c r="O354" s="22"/>
      <c r="P354" s="17">
        <v>1</v>
      </c>
      <c r="Q354" s="17">
        <v>33</v>
      </c>
      <c r="R354" s="12">
        <v>46</v>
      </c>
      <c r="S354" s="12">
        <v>7</v>
      </c>
      <c r="T354" s="16" t="s">
        <v>40</v>
      </c>
      <c r="U354" s="17" t="s">
        <v>1699</v>
      </c>
      <c r="V354" s="17" t="s">
        <v>55</v>
      </c>
      <c r="W354" s="17">
        <v>70</v>
      </c>
      <c r="X354" s="17">
        <v>71.17</v>
      </c>
      <c r="Y354" s="26"/>
      <c r="Z354" s="17" t="s">
        <v>43</v>
      </c>
      <c r="AA354" s="12">
        <f>YEAR(Tabela1[[#This Row],[Data_Publicacao_Parecer]])</f>
        <v>2022</v>
      </c>
      <c r="AB354" s="12">
        <f>MONTH(Tabela1[[#This Row],[Data_Publicacao_Parecer]])</f>
        <v>3</v>
      </c>
      <c r="AC354" s="12">
        <f>DAY(Tabela1[[#This Row],[Data_Publicacao_Parecer]])</f>
        <v>4</v>
      </c>
      <c r="AD354" s="17"/>
      <c r="AE354" s="17"/>
      <c r="AF354" s="17">
        <v>-29.097799999999999</v>
      </c>
      <c r="AG354" s="17">
        <v>-51.450299999999999</v>
      </c>
    </row>
    <row r="355" spans="1:33" x14ac:dyDescent="0.25">
      <c r="A355" s="12" t="s">
        <v>512</v>
      </c>
      <c r="B355" s="12" t="s">
        <v>519</v>
      </c>
      <c r="C355" s="12" t="s">
        <v>329</v>
      </c>
      <c r="D355" s="12" t="s">
        <v>35</v>
      </c>
      <c r="E355" s="12" t="s">
        <v>36</v>
      </c>
      <c r="F355" s="12">
        <f>_xlfn.NUMBERVALUE(_xlfn.TEXTBEFORE(Tabela1[[#This Row],[Processo]], "/", 1), ",", ".") + 2000</f>
        <v>2021</v>
      </c>
      <c r="G355" s="12" t="s">
        <v>82</v>
      </c>
      <c r="H355" s="12" t="s">
        <v>58</v>
      </c>
      <c r="I355" s="13">
        <v>44659</v>
      </c>
      <c r="J355" s="14">
        <v>15227020.02</v>
      </c>
      <c r="K355" s="15">
        <v>0.91579999999999995</v>
      </c>
      <c r="L355" s="14">
        <v>479511.93</v>
      </c>
      <c r="M355" s="14">
        <v>13944206.994363621</v>
      </c>
      <c r="N355" s="14" t="s">
        <v>39</v>
      </c>
      <c r="O355" s="13">
        <v>44693</v>
      </c>
      <c r="P355" s="12">
        <v>10</v>
      </c>
      <c r="Q355" s="12">
        <v>520</v>
      </c>
      <c r="R355" s="12">
        <v>552</v>
      </c>
      <c r="S355" s="12">
        <v>0</v>
      </c>
      <c r="T355" s="16" t="s">
        <v>40</v>
      </c>
      <c r="U355" s="12" t="s">
        <v>61</v>
      </c>
      <c r="V355" s="12" t="s">
        <v>55</v>
      </c>
      <c r="W355" s="12">
        <v>80</v>
      </c>
      <c r="X355" s="12">
        <v>48.49</v>
      </c>
      <c r="Y355" s="26">
        <v>11110</v>
      </c>
      <c r="Z355" s="12" t="s">
        <v>43</v>
      </c>
      <c r="AA355" s="12">
        <f>YEAR(Tabela1[[#This Row],[Data_Publicacao_Parecer]])</f>
        <v>2022</v>
      </c>
      <c r="AB355" s="12">
        <f>MONTH(Tabela1[[#This Row],[Data_Publicacao_Parecer]])</f>
        <v>4</v>
      </c>
      <c r="AC355" s="12">
        <f>DAY(Tabela1[[#This Row],[Data_Publicacao_Parecer]])</f>
        <v>8</v>
      </c>
      <c r="AF355" s="12">
        <v>-29.166212000000002</v>
      </c>
      <c r="AG355" s="12">
        <v>-51.516475999999997</v>
      </c>
    </row>
    <row r="356" spans="1:33" x14ac:dyDescent="0.25">
      <c r="A356" s="12" t="s">
        <v>683</v>
      </c>
      <c r="B356" s="12" t="s">
        <v>684</v>
      </c>
      <c r="F356" s="12">
        <f>_xlfn.NUMBERVALUE(_xlfn.TEXTBEFORE(Tabela1[[#This Row],[Processo]], "/", 1), ",", ".") + 2000</f>
        <v>2019</v>
      </c>
      <c r="G356" s="12" t="s">
        <v>65</v>
      </c>
      <c r="H356" s="12" t="s">
        <v>48</v>
      </c>
      <c r="I356" s="13">
        <v>44659</v>
      </c>
      <c r="J356" s="14">
        <v>2590283.96</v>
      </c>
      <c r="M356" s="14">
        <v>2276044.0144979949</v>
      </c>
      <c r="P356" s="12">
        <v>4</v>
      </c>
      <c r="Q356" s="12">
        <v>0</v>
      </c>
      <c r="R356" s="12">
        <v>6</v>
      </c>
      <c r="S356" s="12">
        <v>0</v>
      </c>
      <c r="T356" s="16" t="s">
        <v>131</v>
      </c>
      <c r="U356" s="12" t="s">
        <v>685</v>
      </c>
      <c r="V356" s="12" t="s">
        <v>215</v>
      </c>
      <c r="W356" s="12">
        <v>70</v>
      </c>
      <c r="X356" s="12">
        <v>81.59</v>
      </c>
      <c r="Y356" s="26"/>
      <c r="Z356" s="12" t="s">
        <v>43</v>
      </c>
      <c r="AA356" s="12">
        <f>YEAR(Tabela1[[#This Row],[Data_Publicacao_Parecer]])</f>
        <v>2022</v>
      </c>
      <c r="AB356" s="12">
        <f>MONTH(Tabela1[[#This Row],[Data_Publicacao_Parecer]])</f>
        <v>4</v>
      </c>
      <c r="AC356" s="12">
        <f>DAY(Tabela1[[#This Row],[Data_Publicacao_Parecer]])</f>
        <v>8</v>
      </c>
      <c r="AF356" s="12">
        <v>-31.395980000000002</v>
      </c>
      <c r="AG356" s="12">
        <v>-52.678254000000003</v>
      </c>
    </row>
    <row r="357" spans="1:33" x14ac:dyDescent="0.25">
      <c r="A357" s="12" t="s">
        <v>769</v>
      </c>
      <c r="B357" s="12" t="s">
        <v>773</v>
      </c>
      <c r="C357" s="19" t="s">
        <v>191</v>
      </c>
      <c r="F357" s="12">
        <f>_xlfn.NUMBERVALUE(_xlfn.TEXTBEFORE(Tabela1[[#This Row],[Processo]], "/", 1), ",", ".") + 2000</f>
        <v>2021</v>
      </c>
      <c r="G357" s="12" t="s">
        <v>82</v>
      </c>
      <c r="H357" s="12" t="s">
        <v>241</v>
      </c>
      <c r="I357" s="13">
        <v>44659</v>
      </c>
      <c r="J357" s="14">
        <v>68406578.400000006</v>
      </c>
      <c r="M357" s="14">
        <v>8694825.2076454908</v>
      </c>
      <c r="P357" s="12">
        <v>20</v>
      </c>
      <c r="Q357" s="12">
        <v>939</v>
      </c>
      <c r="R357" s="12">
        <v>892</v>
      </c>
      <c r="S357" s="12">
        <v>0</v>
      </c>
      <c r="T357" s="16" t="s">
        <v>40</v>
      </c>
      <c r="U357" s="12" t="s">
        <v>84</v>
      </c>
      <c r="V357" s="12" t="s">
        <v>42</v>
      </c>
      <c r="W357" s="12">
        <v>70</v>
      </c>
      <c r="X357" s="12">
        <v>60.18</v>
      </c>
      <c r="Y357" s="26"/>
      <c r="Z357" s="12" t="s">
        <v>43</v>
      </c>
      <c r="AA357" s="12">
        <f>YEAR(Tabela1[[#This Row],[Data_Publicacao_Parecer]])</f>
        <v>2022</v>
      </c>
      <c r="AB357" s="12">
        <f>MONTH(Tabela1[[#This Row],[Data_Publicacao_Parecer]])</f>
        <v>4</v>
      </c>
      <c r="AC357" s="12">
        <f>DAY(Tabela1[[#This Row],[Data_Publicacao_Parecer]])</f>
        <v>8</v>
      </c>
      <c r="AF357" s="12">
        <v>-28.257563999999999</v>
      </c>
      <c r="AG357" s="12">
        <v>-52.409112</v>
      </c>
    </row>
    <row r="358" spans="1:33" x14ac:dyDescent="0.25">
      <c r="A358" s="12" t="s">
        <v>1219</v>
      </c>
      <c r="B358" s="12" t="s">
        <v>1220</v>
      </c>
      <c r="F358" s="12">
        <f>_xlfn.NUMBERVALUE(_xlfn.TEXTBEFORE(Tabela1[[#This Row],[Processo]], "/", 1), ",", ".") + 2000</f>
        <v>2021</v>
      </c>
      <c r="G358" s="12" t="s">
        <v>37</v>
      </c>
      <c r="H358" s="12" t="s">
        <v>71</v>
      </c>
      <c r="I358" s="13">
        <v>44659</v>
      </c>
      <c r="J358" s="14">
        <v>530729.62</v>
      </c>
      <c r="M358" s="14">
        <v>521969.15413205163</v>
      </c>
      <c r="P358" s="12">
        <v>13</v>
      </c>
      <c r="Q358" s="12">
        <v>46</v>
      </c>
      <c r="S358" s="12">
        <v>0</v>
      </c>
      <c r="T358" s="16" t="s">
        <v>79</v>
      </c>
      <c r="U358" s="12" t="s">
        <v>54</v>
      </c>
      <c r="V358" s="12" t="s">
        <v>55</v>
      </c>
      <c r="W358" s="12">
        <v>45</v>
      </c>
      <c r="X358" s="12">
        <v>24.83</v>
      </c>
      <c r="Y358" s="26"/>
      <c r="Z358" s="12" t="s">
        <v>43</v>
      </c>
      <c r="AA358" s="12">
        <f>YEAR(Tabela1[[#This Row],[Data_Publicacao_Parecer]])</f>
        <v>2022</v>
      </c>
      <c r="AB358" s="12">
        <f>MONTH(Tabela1[[#This Row],[Data_Publicacao_Parecer]])</f>
        <v>4</v>
      </c>
      <c r="AC358" s="12">
        <f>DAY(Tabela1[[#This Row],[Data_Publicacao_Parecer]])</f>
        <v>8</v>
      </c>
      <c r="AF358" s="12">
        <v>-29.222688999999999</v>
      </c>
      <c r="AG358" s="12">
        <v>-51.341853</v>
      </c>
    </row>
    <row r="359" spans="1:33" x14ac:dyDescent="0.25">
      <c r="A359" s="12" t="s">
        <v>1275</v>
      </c>
      <c r="B359" s="12" t="s">
        <v>1276</v>
      </c>
      <c r="F359" s="12">
        <f>_xlfn.NUMBERVALUE(_xlfn.TEXTBEFORE(Tabela1[[#This Row],[Processo]], "/", 1), ",", ".") + 2000</f>
        <v>2021</v>
      </c>
      <c r="G359" s="12" t="s">
        <v>37</v>
      </c>
      <c r="H359" s="12" t="s">
        <v>128</v>
      </c>
      <c r="I359" s="13">
        <v>44659</v>
      </c>
      <c r="J359" s="14">
        <v>13939884.199999999</v>
      </c>
      <c r="M359" s="14">
        <v>0</v>
      </c>
      <c r="P359" s="12">
        <v>10</v>
      </c>
      <c r="Q359" s="12">
        <v>57</v>
      </c>
      <c r="R359" s="12">
        <v>120</v>
      </c>
      <c r="S359" s="12">
        <v>41</v>
      </c>
      <c r="T359" s="16" t="s">
        <v>40</v>
      </c>
      <c r="U359" s="12" t="s">
        <v>109</v>
      </c>
      <c r="V359" s="12" t="s">
        <v>55</v>
      </c>
      <c r="W359" s="12">
        <v>50</v>
      </c>
      <c r="X359" s="12">
        <v>10</v>
      </c>
      <c r="Y359" s="26"/>
      <c r="Z359" s="12" t="s">
        <v>43</v>
      </c>
      <c r="AA359" s="12">
        <f>YEAR(Tabela1[[#This Row],[Data_Publicacao_Parecer]])</f>
        <v>2022</v>
      </c>
      <c r="AB359" s="12">
        <f>MONTH(Tabela1[[#This Row],[Data_Publicacao_Parecer]])</f>
        <v>4</v>
      </c>
      <c r="AC359" s="12">
        <f>DAY(Tabela1[[#This Row],[Data_Publicacao_Parecer]])</f>
        <v>8</v>
      </c>
      <c r="AF359" s="12">
        <v>-29.162904999999999</v>
      </c>
      <c r="AG359" s="12">
        <v>-51.179161000000001</v>
      </c>
    </row>
    <row r="360" spans="1:33" x14ac:dyDescent="0.25">
      <c r="A360" s="12" t="s">
        <v>1353</v>
      </c>
      <c r="B360" s="12" t="s">
        <v>1354</v>
      </c>
      <c r="F360" s="12">
        <f>_xlfn.NUMBERVALUE(_xlfn.TEXTBEFORE(Tabela1[[#This Row],[Processo]], "/", 1), ",", ".") + 2000</f>
        <v>2021</v>
      </c>
      <c r="G360" s="12" t="s">
        <v>37</v>
      </c>
      <c r="H360" s="12" t="s">
        <v>95</v>
      </c>
      <c r="I360" s="13">
        <v>44659</v>
      </c>
      <c r="J360" s="14">
        <v>3125619</v>
      </c>
      <c r="M360" s="14">
        <v>1588596.7554370619</v>
      </c>
      <c r="P360" s="12">
        <v>8</v>
      </c>
      <c r="Q360" s="12">
        <v>12</v>
      </c>
      <c r="R360" s="12">
        <v>13</v>
      </c>
      <c r="S360" s="12">
        <v>0</v>
      </c>
      <c r="T360" s="16" t="s">
        <v>40</v>
      </c>
      <c r="U360" s="12" t="s">
        <v>147</v>
      </c>
      <c r="V360" s="12" t="s">
        <v>67</v>
      </c>
      <c r="W360" s="12">
        <v>70</v>
      </c>
      <c r="X360" s="12">
        <v>56.14</v>
      </c>
      <c r="Y360" s="26"/>
      <c r="Z360" s="12" t="s">
        <v>43</v>
      </c>
      <c r="AA360" s="12">
        <f>YEAR(Tabela1[[#This Row],[Data_Publicacao_Parecer]])</f>
        <v>2022</v>
      </c>
      <c r="AB360" s="12">
        <f>MONTH(Tabela1[[#This Row],[Data_Publicacao_Parecer]])</f>
        <v>4</v>
      </c>
      <c r="AC360" s="12">
        <f>DAY(Tabela1[[#This Row],[Data_Publicacao_Parecer]])</f>
        <v>8</v>
      </c>
      <c r="AF360" s="12">
        <v>-29.514835000000001</v>
      </c>
      <c r="AG360" s="12">
        <v>-51.992778000000001</v>
      </c>
    </row>
    <row r="361" spans="1:33" x14ac:dyDescent="0.25">
      <c r="A361" s="12" t="s">
        <v>1568</v>
      </c>
      <c r="B361" s="12" t="s">
        <v>1569</v>
      </c>
      <c r="F361" s="12">
        <f>_xlfn.NUMBERVALUE(_xlfn.TEXTBEFORE(Tabela1[[#This Row],[Processo]], "/", 1), ",", ".") + 2000</f>
        <v>2021</v>
      </c>
      <c r="G361" s="12" t="s">
        <v>82</v>
      </c>
      <c r="H361" s="12" t="s">
        <v>154</v>
      </c>
      <c r="I361" s="13">
        <v>44659</v>
      </c>
      <c r="J361" s="14">
        <v>272160000</v>
      </c>
      <c r="M361" s="14">
        <v>26606613.067388751</v>
      </c>
      <c r="P361" s="12">
        <v>300</v>
      </c>
      <c r="Q361" s="12">
        <v>553</v>
      </c>
      <c r="R361" s="12">
        <v>702</v>
      </c>
      <c r="S361" s="12">
        <v>94</v>
      </c>
      <c r="T361" s="16" t="s">
        <v>40</v>
      </c>
      <c r="U361" s="12" t="s">
        <v>61</v>
      </c>
      <c r="V361" s="12" t="s">
        <v>55</v>
      </c>
      <c r="W361" s="12">
        <v>70</v>
      </c>
      <c r="X361" s="12">
        <v>45.83</v>
      </c>
      <c r="Y361" s="26"/>
      <c r="Z361" s="12" t="s">
        <v>43</v>
      </c>
      <c r="AA361" s="12">
        <f>YEAR(Tabela1[[#This Row],[Data_Publicacao_Parecer]])</f>
        <v>2022</v>
      </c>
      <c r="AB361" s="12">
        <f>MONTH(Tabela1[[#This Row],[Data_Publicacao_Parecer]])</f>
        <v>4</v>
      </c>
      <c r="AC361" s="12">
        <f>DAY(Tabela1[[#This Row],[Data_Publicacao_Parecer]])</f>
        <v>8</v>
      </c>
      <c r="AF361" s="12">
        <v>-29.166212000000002</v>
      </c>
      <c r="AG361" s="12">
        <v>-51.516475999999997</v>
      </c>
    </row>
    <row r="362" spans="1:33" x14ac:dyDescent="0.25">
      <c r="A362" s="12" t="s">
        <v>1590</v>
      </c>
      <c r="B362" s="12" t="s">
        <v>1592</v>
      </c>
      <c r="C362" s="12" t="s">
        <v>78</v>
      </c>
      <c r="F362" s="12">
        <f>_xlfn.NUMBERVALUE(_xlfn.TEXTBEFORE(Tabela1[[#This Row],[Processo]], "/", 1), ",", ".") + 2000</f>
        <v>2021</v>
      </c>
      <c r="G362" s="12" t="s">
        <v>82</v>
      </c>
      <c r="H362" s="12" t="s">
        <v>83</v>
      </c>
      <c r="I362" s="13">
        <v>44659</v>
      </c>
      <c r="J362" s="14">
        <v>72688300</v>
      </c>
      <c r="M362" s="14">
        <v>72439428.228660926</v>
      </c>
      <c r="P362" s="12">
        <v>20</v>
      </c>
      <c r="Q362" s="12">
        <v>1272</v>
      </c>
      <c r="R362" s="12">
        <v>1903</v>
      </c>
      <c r="S362" s="12">
        <v>524</v>
      </c>
      <c r="T362" s="16" t="s">
        <v>40</v>
      </c>
      <c r="U362" s="12" t="s">
        <v>484</v>
      </c>
      <c r="V362" s="12" t="s">
        <v>92</v>
      </c>
      <c r="W362" s="12">
        <v>70</v>
      </c>
      <c r="X362" s="12">
        <v>63.42</v>
      </c>
      <c r="Y362" s="26"/>
      <c r="Z362" s="12" t="s">
        <v>43</v>
      </c>
      <c r="AA362" s="12">
        <f>YEAR(Tabela1[[#This Row],[Data_Publicacao_Parecer]])</f>
        <v>2022</v>
      </c>
      <c r="AB362" s="12">
        <f>MONTH(Tabela1[[#This Row],[Data_Publicacao_Parecer]])</f>
        <v>4</v>
      </c>
      <c r="AC362" s="12">
        <f>DAY(Tabela1[[#This Row],[Data_Publicacao_Parecer]])</f>
        <v>8</v>
      </c>
      <c r="AF362" s="12">
        <v>-28.645001000000001</v>
      </c>
      <c r="AG362" s="12">
        <v>-53.604830999999997</v>
      </c>
    </row>
    <row r="363" spans="1:33" x14ac:dyDescent="0.25">
      <c r="A363" s="12" t="s">
        <v>1616</v>
      </c>
      <c r="B363" s="12" t="s">
        <v>1618</v>
      </c>
      <c r="C363" s="12" t="s">
        <v>78</v>
      </c>
      <c r="D363" s="12" t="s">
        <v>46</v>
      </c>
      <c r="E363" s="12" t="s">
        <v>70</v>
      </c>
      <c r="F363" s="12">
        <f>_xlfn.NUMBERVALUE(_xlfn.TEXTBEFORE(Tabela1[[#This Row],[Processo]], "/", 1), ",", ".") + 2000</f>
        <v>2020</v>
      </c>
      <c r="G363" s="12" t="s">
        <v>37</v>
      </c>
      <c r="H363" s="12" t="s">
        <v>105</v>
      </c>
      <c r="I363" s="13">
        <v>44659</v>
      </c>
      <c r="J363" s="14">
        <v>3527219.4</v>
      </c>
      <c r="K363" s="15">
        <v>0.99590000000000001</v>
      </c>
      <c r="L363" s="14">
        <v>130252.21</v>
      </c>
      <c r="M363" s="14">
        <f>Tabela1[[#This Row],[Valor_Previsto_(R$)]]*Tabela1[[#This Row],[Montante_Aprovado]]</f>
        <v>3512757.8004600001</v>
      </c>
      <c r="N363" s="14" t="s">
        <v>39</v>
      </c>
      <c r="O363" s="13">
        <v>44888</v>
      </c>
      <c r="P363" s="12">
        <v>5</v>
      </c>
      <c r="Q363" s="12">
        <v>56</v>
      </c>
      <c r="R363" s="12">
        <v>96</v>
      </c>
      <c r="S363" s="12">
        <v>28</v>
      </c>
      <c r="T363" s="16" t="s">
        <v>40</v>
      </c>
      <c r="U363" s="12" t="s">
        <v>970</v>
      </c>
      <c r="V363" s="12" t="s">
        <v>644</v>
      </c>
      <c r="W363" s="12">
        <v>60</v>
      </c>
      <c r="X363" s="12">
        <v>70.17</v>
      </c>
      <c r="Y363" s="26">
        <v>48183</v>
      </c>
      <c r="Z363" s="12" t="s">
        <v>43</v>
      </c>
      <c r="AA363" s="12">
        <f>YEAR(Tabela1[[#This Row],[Data_Publicacao_Parecer]])</f>
        <v>2022</v>
      </c>
      <c r="AB363" s="12">
        <f>MONTH(Tabela1[[#This Row],[Data_Publicacao_Parecer]])</f>
        <v>4</v>
      </c>
      <c r="AC363" s="12">
        <f>DAY(Tabela1[[#This Row],[Data_Publicacao_Parecer]])</f>
        <v>8</v>
      </c>
      <c r="AF363" s="12">
        <v>-28.300128000000001</v>
      </c>
      <c r="AG363" s="12">
        <v>-54.266781000000002</v>
      </c>
    </row>
    <row r="364" spans="1:33" x14ac:dyDescent="0.25">
      <c r="A364" s="12" t="s">
        <v>1126</v>
      </c>
      <c r="B364" s="12" t="s">
        <v>1127</v>
      </c>
      <c r="C364" s="12" t="s">
        <v>75</v>
      </c>
      <c r="F364" s="12">
        <f>_xlfn.NUMBERVALUE(_xlfn.TEXTBEFORE(Tabela1[[#This Row],[Processo]], "/", 1), ",", ".") + 2000</f>
        <v>2021</v>
      </c>
      <c r="G364" s="12" t="s">
        <v>37</v>
      </c>
      <c r="H364" s="12" t="s">
        <v>48</v>
      </c>
      <c r="I364" s="13">
        <v>44692</v>
      </c>
      <c r="J364" s="14">
        <v>10720941.9</v>
      </c>
      <c r="M364" s="14">
        <v>0</v>
      </c>
      <c r="P364" s="12">
        <v>10</v>
      </c>
      <c r="Q364" s="12">
        <v>4</v>
      </c>
      <c r="R364" s="12">
        <v>419</v>
      </c>
      <c r="S364" s="12">
        <v>138</v>
      </c>
      <c r="T364" s="16" t="s">
        <v>40</v>
      </c>
      <c r="U364" s="12" t="s">
        <v>556</v>
      </c>
      <c r="V364" s="12" t="s">
        <v>368</v>
      </c>
      <c r="W364" s="12">
        <v>35</v>
      </c>
      <c r="X364" s="12">
        <v>54.57</v>
      </c>
      <c r="Y364" s="26"/>
      <c r="Z364" s="12" t="s">
        <v>43</v>
      </c>
      <c r="AA364" s="12">
        <f>YEAR(Tabela1[[#This Row],[Data_Publicacao_Parecer]])</f>
        <v>2022</v>
      </c>
      <c r="AB364" s="12">
        <f>MONTH(Tabela1[[#This Row],[Data_Publicacao_Parecer]])</f>
        <v>5</v>
      </c>
      <c r="AC364" s="12">
        <f>DAY(Tabela1[[#This Row],[Data_Publicacao_Parecer]])</f>
        <v>11</v>
      </c>
      <c r="AF364" s="12">
        <v>-29.440366000000001</v>
      </c>
      <c r="AG364" s="12">
        <v>-50.582796000000002</v>
      </c>
    </row>
    <row r="365" spans="1:33" x14ac:dyDescent="0.25">
      <c r="A365" s="12" t="s">
        <v>1209</v>
      </c>
      <c r="B365" s="12" t="s">
        <v>1210</v>
      </c>
      <c r="F365" s="12">
        <f>_xlfn.NUMBERVALUE(_xlfn.TEXTBEFORE(Tabela1[[#This Row],[Processo]], "/", 1), ",", ".") + 2000</f>
        <v>2021</v>
      </c>
      <c r="G365" s="12" t="s">
        <v>37</v>
      </c>
      <c r="H365" s="12" t="s">
        <v>154</v>
      </c>
      <c r="I365" s="13">
        <v>44692</v>
      </c>
      <c r="J365" s="14">
        <v>7345160</v>
      </c>
      <c r="M365" s="14">
        <v>2982875.2561170282</v>
      </c>
      <c r="P365" s="12">
        <v>15</v>
      </c>
      <c r="Q365" s="12">
        <v>126</v>
      </c>
      <c r="R365" s="12">
        <v>125</v>
      </c>
      <c r="S365" s="12">
        <v>0</v>
      </c>
      <c r="T365" s="16" t="s">
        <v>40</v>
      </c>
      <c r="U365" s="12" t="s">
        <v>527</v>
      </c>
      <c r="V365" s="12" t="s">
        <v>55</v>
      </c>
      <c r="W365" s="12">
        <v>80</v>
      </c>
      <c r="X365" s="12">
        <v>32.78</v>
      </c>
      <c r="Y365" s="26"/>
      <c r="Z365" s="12" t="s">
        <v>43</v>
      </c>
      <c r="AA365" s="12">
        <f>YEAR(Tabela1[[#This Row],[Data_Publicacao_Parecer]])</f>
        <v>2022</v>
      </c>
      <c r="AB365" s="12">
        <f>MONTH(Tabela1[[#This Row],[Data_Publicacao_Parecer]])</f>
        <v>5</v>
      </c>
      <c r="AC365" s="12">
        <f>DAY(Tabela1[[#This Row],[Data_Publicacao_Parecer]])</f>
        <v>11</v>
      </c>
      <c r="AF365" s="12">
        <v>-29.258979</v>
      </c>
      <c r="AG365" s="12">
        <v>-51.535178999999999</v>
      </c>
    </row>
    <row r="366" spans="1:33" x14ac:dyDescent="0.25">
      <c r="A366" s="12" t="s">
        <v>195</v>
      </c>
      <c r="B366" s="12" t="s">
        <v>196</v>
      </c>
      <c r="F366" s="12">
        <f>_xlfn.NUMBERVALUE(_xlfn.TEXTBEFORE(Tabela1[[#This Row],[Processo]], "/", 1), ",", ".") + 2000</f>
        <v>2020</v>
      </c>
      <c r="G366" s="12" t="s">
        <v>82</v>
      </c>
      <c r="H366" s="12" t="s">
        <v>128</v>
      </c>
      <c r="I366" s="13">
        <v>44708</v>
      </c>
      <c r="J366" s="14">
        <v>57935872.68</v>
      </c>
      <c r="M366" s="14">
        <v>0</v>
      </c>
      <c r="P366" s="12">
        <v>43</v>
      </c>
      <c r="Q366" s="12">
        <v>2</v>
      </c>
      <c r="R366" s="12">
        <v>28</v>
      </c>
      <c r="S366" s="12">
        <v>0</v>
      </c>
      <c r="T366" s="16" t="s">
        <v>40</v>
      </c>
      <c r="U366" s="12" t="s">
        <v>197</v>
      </c>
      <c r="V366" s="12" t="s">
        <v>156</v>
      </c>
      <c r="W366" s="12">
        <v>50</v>
      </c>
      <c r="X366" s="12">
        <v>27.73</v>
      </c>
      <c r="Y366" s="26"/>
      <c r="Z366" s="12" t="s">
        <v>43</v>
      </c>
      <c r="AA366" s="12">
        <f>YEAR(Tabela1[[#This Row],[Data_Publicacao_Parecer]])</f>
        <v>2022</v>
      </c>
      <c r="AB366" s="12">
        <f>MONTH(Tabela1[[#This Row],[Data_Publicacao_Parecer]])</f>
        <v>5</v>
      </c>
      <c r="AC366" s="12">
        <f>DAY(Tabela1[[#This Row],[Data_Publicacao_Parecer]])</f>
        <v>27</v>
      </c>
      <c r="AF366" s="12">
        <v>-29.879798000000001</v>
      </c>
      <c r="AG366" s="12">
        <v>-50.773363000000003</v>
      </c>
    </row>
    <row r="367" spans="1:33" x14ac:dyDescent="0.25">
      <c r="A367" s="12" t="s">
        <v>649</v>
      </c>
      <c r="B367" s="12" t="s">
        <v>650</v>
      </c>
      <c r="F367" s="12">
        <f>_xlfn.NUMBERVALUE(_xlfn.TEXTBEFORE(Tabela1[[#This Row],[Processo]], "/", 1), ",", ".") + 2000</f>
        <v>2022</v>
      </c>
      <c r="G367" s="12" t="s">
        <v>37</v>
      </c>
      <c r="H367" s="12" t="s">
        <v>154</v>
      </c>
      <c r="I367" s="13">
        <v>44708</v>
      </c>
      <c r="J367" s="14">
        <v>3321499.24</v>
      </c>
      <c r="M367" s="14">
        <v>0</v>
      </c>
      <c r="P367" s="12">
        <v>15</v>
      </c>
      <c r="Q367" s="12">
        <v>224</v>
      </c>
      <c r="R367" s="12">
        <v>181</v>
      </c>
      <c r="S367" s="12">
        <v>5</v>
      </c>
      <c r="T367" s="16" t="s">
        <v>40</v>
      </c>
      <c r="U367" s="12" t="s">
        <v>384</v>
      </c>
      <c r="V367" s="12" t="s">
        <v>118</v>
      </c>
      <c r="W367" s="12">
        <v>60</v>
      </c>
      <c r="X367" s="12">
        <v>43.77</v>
      </c>
      <c r="Y367" s="26"/>
      <c r="Z367" s="12" t="s">
        <v>43</v>
      </c>
      <c r="AA367" s="12">
        <f>YEAR(Tabela1[[#This Row],[Data_Publicacao_Parecer]])</f>
        <v>2022</v>
      </c>
      <c r="AB367" s="12">
        <f>MONTH(Tabela1[[#This Row],[Data_Publicacao_Parecer]])</f>
        <v>5</v>
      </c>
      <c r="AC367" s="12">
        <f>DAY(Tabela1[[#This Row],[Data_Publicacao_Parecer]])</f>
        <v>27</v>
      </c>
      <c r="AF367" s="12">
        <v>-29.634885000000001</v>
      </c>
      <c r="AG367" s="12">
        <v>-51.006445999999997</v>
      </c>
    </row>
    <row r="368" spans="1:33" x14ac:dyDescent="0.25">
      <c r="A368" s="12" t="s">
        <v>780</v>
      </c>
      <c r="B368" s="12" t="s">
        <v>781</v>
      </c>
      <c r="C368" s="12" t="s">
        <v>75</v>
      </c>
      <c r="D368" s="12" t="s">
        <v>46</v>
      </c>
      <c r="E368" s="12" t="s">
        <v>70</v>
      </c>
      <c r="F368" s="12">
        <f>_xlfn.NUMBERVALUE(_xlfn.TEXTBEFORE(Tabela1[[#This Row],[Processo]], "/", 1), ",", ".") + 2000</f>
        <v>2022</v>
      </c>
      <c r="G368" s="12" t="s">
        <v>37</v>
      </c>
      <c r="H368" s="12" t="s">
        <v>154</v>
      </c>
      <c r="I368" s="13">
        <v>44708</v>
      </c>
      <c r="J368" s="14">
        <v>2830000</v>
      </c>
      <c r="K368" s="15">
        <v>0.91890000000000005</v>
      </c>
      <c r="L368" s="14">
        <v>83862.25</v>
      </c>
      <c r="M368" s="14">
        <f>Tabela1[[#This Row],[Valor_Previsto_(R$)]]*Tabela1[[#This Row],[Montante_Aprovado]]</f>
        <v>2600487</v>
      </c>
      <c r="N368" s="14" t="s">
        <v>39</v>
      </c>
      <c r="O368" s="13">
        <v>44734</v>
      </c>
      <c r="P368" s="12">
        <v>14</v>
      </c>
      <c r="Q368" s="12">
        <v>92</v>
      </c>
      <c r="R368" s="12">
        <v>104</v>
      </c>
      <c r="S368" s="12">
        <v>8</v>
      </c>
      <c r="T368" s="16" t="s">
        <v>40</v>
      </c>
      <c r="U368" s="12" t="s">
        <v>260</v>
      </c>
      <c r="V368" s="12" t="s">
        <v>67</v>
      </c>
      <c r="W368" s="12">
        <v>35</v>
      </c>
      <c r="X368" s="12">
        <v>39.17</v>
      </c>
      <c r="Y368" s="26">
        <v>47150</v>
      </c>
      <c r="Z368" s="12" t="s">
        <v>43</v>
      </c>
      <c r="AA368" s="12">
        <f>YEAR(Tabela1[[#This Row],[Data_Publicacao_Parecer]])</f>
        <v>2022</v>
      </c>
      <c r="AB368" s="12">
        <f>MONTH(Tabela1[[#This Row],[Data_Publicacao_Parecer]])</f>
        <v>5</v>
      </c>
      <c r="AC368" s="12">
        <f>DAY(Tabela1[[#This Row],[Data_Publicacao_Parecer]])</f>
        <v>27</v>
      </c>
      <c r="AF368" s="12">
        <v>-29.459085999999999</v>
      </c>
      <c r="AG368" s="12">
        <v>-51.964427000000001</v>
      </c>
    </row>
    <row r="369" spans="1:33" x14ac:dyDescent="0.25">
      <c r="A369" s="12" t="s">
        <v>800</v>
      </c>
      <c r="B369" s="12" t="s">
        <v>801</v>
      </c>
      <c r="C369" s="12" t="s">
        <v>75</v>
      </c>
      <c r="D369" s="12" t="s">
        <v>35</v>
      </c>
      <c r="E369" s="12" t="s">
        <v>70</v>
      </c>
      <c r="F369" s="12">
        <f>_xlfn.NUMBERVALUE(_xlfn.TEXTBEFORE(Tabela1[[#This Row],[Processo]], "/", 1), ",", ".") + 2000</f>
        <v>2021</v>
      </c>
      <c r="G369" s="12" t="s">
        <v>37</v>
      </c>
      <c r="H369" s="12" t="s">
        <v>48</v>
      </c>
      <c r="I369" s="13">
        <v>44708</v>
      </c>
      <c r="J369" s="14">
        <v>6188693</v>
      </c>
      <c r="K369" s="15">
        <v>0.98299999999999998</v>
      </c>
      <c r="L369" s="14">
        <v>203062.21</v>
      </c>
      <c r="M369" s="14">
        <f>Tabela1[[#This Row],[Valor_Previsto_(R$)]]*Tabela1[[#This Row],[Montante_Aprovado]]</f>
        <v>6083485.2189999996</v>
      </c>
      <c r="N369" s="14" t="s">
        <v>39</v>
      </c>
      <c r="O369" s="13">
        <v>45373</v>
      </c>
      <c r="P369" s="12">
        <v>5</v>
      </c>
      <c r="Q369" s="12">
        <v>66</v>
      </c>
      <c r="R369" s="12">
        <v>86</v>
      </c>
      <c r="T369" s="16" t="s">
        <v>40</v>
      </c>
      <c r="U369" s="12" t="s">
        <v>147</v>
      </c>
      <c r="V369" s="12" t="s">
        <v>67</v>
      </c>
      <c r="W369" s="12">
        <v>35</v>
      </c>
      <c r="X369" s="12">
        <v>47.14</v>
      </c>
      <c r="Y369" s="26">
        <v>11689</v>
      </c>
      <c r="Z369" s="12" t="s">
        <v>43</v>
      </c>
      <c r="AA369" s="12">
        <f>YEAR(Tabela1[[#This Row],[Data_Publicacao_Parecer]])</f>
        <v>2022</v>
      </c>
      <c r="AB369" s="12">
        <f>MONTH(Tabela1[[#This Row],[Data_Publicacao_Parecer]])</f>
        <v>5</v>
      </c>
      <c r="AC369" s="12">
        <f>DAY(Tabela1[[#This Row],[Data_Publicacao_Parecer]])</f>
        <v>27</v>
      </c>
      <c r="AF369" s="12">
        <v>-29.514835000000001</v>
      </c>
      <c r="AG369" s="12">
        <v>-51.992778000000001</v>
      </c>
    </row>
    <row r="370" spans="1:33" x14ac:dyDescent="0.25">
      <c r="A370" s="12" t="s">
        <v>1480</v>
      </c>
      <c r="B370" s="12" t="s">
        <v>1481</v>
      </c>
      <c r="C370" s="12" t="s">
        <v>75</v>
      </c>
      <c r="D370" s="12" t="s">
        <v>46</v>
      </c>
      <c r="E370" s="12" t="s">
        <v>70</v>
      </c>
      <c r="F370" s="12">
        <f>_xlfn.NUMBERVALUE(_xlfn.TEXTBEFORE(Tabela1[[#This Row],[Processo]], "/", 1), ",", ".") + 2000</f>
        <v>2022</v>
      </c>
      <c r="G370" s="12" t="s">
        <v>65</v>
      </c>
      <c r="H370" s="17" t="s">
        <v>154</v>
      </c>
      <c r="I370" s="13">
        <v>44708</v>
      </c>
      <c r="J370" s="14">
        <v>1071045</v>
      </c>
      <c r="L370" s="14">
        <v>34538.699999999997</v>
      </c>
      <c r="M370" s="14">
        <v>0</v>
      </c>
      <c r="N370" s="14" t="s">
        <v>39</v>
      </c>
      <c r="O370" s="13">
        <v>44890</v>
      </c>
      <c r="P370" s="12">
        <v>10</v>
      </c>
      <c r="Q370" s="12">
        <v>68</v>
      </c>
      <c r="R370" s="12">
        <v>111</v>
      </c>
      <c r="S370" s="12">
        <v>4</v>
      </c>
      <c r="T370" s="16" t="s">
        <v>40</v>
      </c>
      <c r="U370" s="12" t="s">
        <v>387</v>
      </c>
      <c r="V370" s="12" t="s">
        <v>67</v>
      </c>
      <c r="W370" s="12">
        <v>60</v>
      </c>
      <c r="X370" s="12">
        <v>45.01</v>
      </c>
      <c r="Y370" s="26">
        <v>47665</v>
      </c>
      <c r="Z370" s="12" t="s">
        <v>43</v>
      </c>
      <c r="AA370" s="12">
        <f>YEAR(Tabela1[[#This Row],[Data_Publicacao_Parecer]])</f>
        <v>2022</v>
      </c>
      <c r="AB370" s="12">
        <f>MONTH(Tabela1[[#This Row],[Data_Publicacao_Parecer]])</f>
        <v>5</v>
      </c>
      <c r="AC370" s="12">
        <f>DAY(Tabela1[[#This Row],[Data_Publicacao_Parecer]])</f>
        <v>27</v>
      </c>
      <c r="AF370" s="12">
        <v>-29.288398000000001</v>
      </c>
      <c r="AG370" s="12">
        <v>-51.865839999999999</v>
      </c>
    </row>
    <row r="371" spans="1:33" x14ac:dyDescent="0.25">
      <c r="A371" s="12" t="s">
        <v>1626</v>
      </c>
      <c r="B371" s="12" t="s">
        <v>1628</v>
      </c>
      <c r="C371" s="12" t="s">
        <v>78</v>
      </c>
      <c r="F371" s="12">
        <f>_xlfn.NUMBERVALUE(_xlfn.TEXTBEFORE(Tabela1[[#This Row],[Processo]], "/", 1), ",", ".") + 2000</f>
        <v>2021</v>
      </c>
      <c r="G371" s="12" t="s">
        <v>82</v>
      </c>
      <c r="H371" s="12" t="s">
        <v>275</v>
      </c>
      <c r="I371" s="13">
        <v>44708</v>
      </c>
      <c r="J371" s="14">
        <v>9317695</v>
      </c>
      <c r="M371" s="14">
        <v>9317695</v>
      </c>
      <c r="P371" s="12">
        <v>194</v>
      </c>
      <c r="Q371" s="12">
        <v>2449</v>
      </c>
      <c r="R371" s="12">
        <v>2420</v>
      </c>
      <c r="S371" s="12">
        <v>786</v>
      </c>
      <c r="T371" s="16" t="s">
        <v>40</v>
      </c>
      <c r="U371" s="12" t="s">
        <v>389</v>
      </c>
      <c r="V371" s="12" t="s">
        <v>202</v>
      </c>
      <c r="W371" s="12">
        <v>55</v>
      </c>
      <c r="X371" s="12">
        <v>50.22</v>
      </c>
      <c r="Y371" s="26"/>
      <c r="Z371" s="12" t="s">
        <v>43</v>
      </c>
      <c r="AA371" s="12">
        <f>YEAR(Tabela1[[#This Row],[Data_Publicacao_Parecer]])</f>
        <v>2022</v>
      </c>
      <c r="AB371" s="12">
        <f>MONTH(Tabela1[[#This Row],[Data_Publicacao_Parecer]])</f>
        <v>5</v>
      </c>
      <c r="AC371" s="12">
        <f>DAY(Tabela1[[#This Row],[Data_Publicacao_Parecer]])</f>
        <v>27</v>
      </c>
      <c r="AF371" s="12">
        <v>-29.569317999999999</v>
      </c>
      <c r="AG371" s="12">
        <v>-50.791893999999999</v>
      </c>
    </row>
    <row r="372" spans="1:33" x14ac:dyDescent="0.25">
      <c r="A372" s="12" t="s">
        <v>1643</v>
      </c>
      <c r="B372" s="12" t="s">
        <v>1644</v>
      </c>
      <c r="F372" s="12">
        <f>_xlfn.NUMBERVALUE(_xlfn.TEXTBEFORE(Tabela1[[#This Row],[Processo]], "/", 1), ",", ".") + 2000</f>
        <v>2021</v>
      </c>
      <c r="G372" s="12" t="s">
        <v>37</v>
      </c>
      <c r="H372" s="12" t="s">
        <v>38</v>
      </c>
      <c r="I372" s="13">
        <v>44708</v>
      </c>
      <c r="J372" s="14">
        <v>6038218.4800000004</v>
      </c>
      <c r="M372" s="14">
        <v>0</v>
      </c>
      <c r="P372" s="12">
        <v>120</v>
      </c>
      <c r="Q372" s="12">
        <v>58</v>
      </c>
      <c r="S372" s="12">
        <v>5</v>
      </c>
      <c r="T372" s="16" t="s">
        <v>79</v>
      </c>
      <c r="U372" s="12" t="s">
        <v>1345</v>
      </c>
      <c r="V372" s="12" t="s">
        <v>597</v>
      </c>
      <c r="W372" s="12">
        <v>70</v>
      </c>
      <c r="X372" s="12">
        <v>62.6</v>
      </c>
      <c r="Y372" s="26"/>
      <c r="Z372" s="12" t="s">
        <v>43</v>
      </c>
      <c r="AA372" s="12">
        <f>YEAR(Tabela1[[#This Row],[Data_Publicacao_Parecer]])</f>
        <v>2022</v>
      </c>
      <c r="AB372" s="12">
        <f>MONTH(Tabela1[[#This Row],[Data_Publicacao_Parecer]])</f>
        <v>5</v>
      </c>
      <c r="AC372" s="12">
        <f>DAY(Tabela1[[#This Row],[Data_Publicacao_Parecer]])</f>
        <v>27</v>
      </c>
      <c r="AF372" s="12">
        <v>-27.870200000000001</v>
      </c>
      <c r="AG372" s="12">
        <v>-54.479629000000003</v>
      </c>
    </row>
    <row r="373" spans="1:33" x14ac:dyDescent="0.25">
      <c r="A373" s="12" t="s">
        <v>1682</v>
      </c>
      <c r="B373" s="12" t="s">
        <v>1684</v>
      </c>
      <c r="C373" s="12" t="s">
        <v>78</v>
      </c>
      <c r="F373" s="12">
        <f>_xlfn.NUMBERVALUE(_xlfn.TEXTBEFORE(Tabela1[[#This Row],[Processo]], "/", 1), ",", ".") + 2000</f>
        <v>2021</v>
      </c>
      <c r="G373" s="12" t="s">
        <v>37</v>
      </c>
      <c r="H373" s="12" t="s">
        <v>58</v>
      </c>
      <c r="I373" s="13">
        <v>44708</v>
      </c>
      <c r="J373" s="14">
        <v>7159448.2400000002</v>
      </c>
      <c r="M373" s="14">
        <v>0</v>
      </c>
      <c r="P373" s="12">
        <v>1</v>
      </c>
      <c r="Q373" s="12">
        <v>128</v>
      </c>
      <c r="R373" s="12">
        <v>163</v>
      </c>
      <c r="S373" s="12">
        <v>34</v>
      </c>
      <c r="T373" s="16" t="s">
        <v>40</v>
      </c>
      <c r="U373" s="12" t="s">
        <v>1685</v>
      </c>
      <c r="V373" s="12" t="s">
        <v>321</v>
      </c>
      <c r="W373" s="12">
        <v>85</v>
      </c>
      <c r="X373" s="12">
        <v>63.08</v>
      </c>
      <c r="Y373" s="26"/>
      <c r="Z373" s="12" t="s">
        <v>43</v>
      </c>
      <c r="AA373" s="12">
        <f>YEAR(Tabela1[[#This Row],[Data_Publicacao_Parecer]])</f>
        <v>2022</v>
      </c>
      <c r="AB373" s="12">
        <f>MONTH(Tabela1[[#This Row],[Data_Publicacao_Parecer]])</f>
        <v>5</v>
      </c>
      <c r="AC373" s="12">
        <f>DAY(Tabela1[[#This Row],[Data_Publicacao_Parecer]])</f>
        <v>27</v>
      </c>
      <c r="AF373" s="12">
        <v>-28.792584999999999</v>
      </c>
      <c r="AG373" s="12">
        <v>-51.094147999999997</v>
      </c>
    </row>
    <row r="374" spans="1:33" x14ac:dyDescent="0.25">
      <c r="A374" s="12" t="s">
        <v>255</v>
      </c>
      <c r="B374" s="12" t="s">
        <v>256</v>
      </c>
      <c r="F374" s="12">
        <f>_xlfn.NUMBERVALUE(_xlfn.TEXTBEFORE(Tabela1[[#This Row],[Processo]], "/", 1), ",", ".") + 2000</f>
        <v>2022</v>
      </c>
      <c r="G374" s="12" t="s">
        <v>37</v>
      </c>
      <c r="H374" s="12" t="s">
        <v>105</v>
      </c>
      <c r="I374" s="13">
        <v>44720</v>
      </c>
      <c r="J374" s="14">
        <v>9233322.6899999995</v>
      </c>
      <c r="M374" s="14">
        <v>9158161.2386303041</v>
      </c>
      <c r="P374" s="12">
        <v>30</v>
      </c>
      <c r="Q374" s="12">
        <v>287</v>
      </c>
      <c r="R374" s="12">
        <v>308</v>
      </c>
      <c r="S374" s="12">
        <v>0</v>
      </c>
      <c r="T374" s="16" t="s">
        <v>40</v>
      </c>
      <c r="U374" s="12" t="s">
        <v>109</v>
      </c>
      <c r="V374" s="12" t="s">
        <v>55</v>
      </c>
      <c r="W374" s="12">
        <v>60</v>
      </c>
      <c r="X374" s="12">
        <v>33.14</v>
      </c>
      <c r="Y374" s="26"/>
      <c r="Z374" s="12" t="s">
        <v>43</v>
      </c>
      <c r="AA374" s="12">
        <f>YEAR(Tabela1[[#This Row],[Data_Publicacao_Parecer]])</f>
        <v>2022</v>
      </c>
      <c r="AB374" s="12">
        <f>MONTH(Tabela1[[#This Row],[Data_Publicacao_Parecer]])</f>
        <v>6</v>
      </c>
      <c r="AC374" s="12">
        <f>DAY(Tabela1[[#This Row],[Data_Publicacao_Parecer]])</f>
        <v>8</v>
      </c>
      <c r="AF374" s="12">
        <v>-29.162904999999999</v>
      </c>
      <c r="AG374" s="12">
        <v>-51.179161000000001</v>
      </c>
    </row>
    <row r="375" spans="1:33" x14ac:dyDescent="0.25">
      <c r="A375" s="12" t="s">
        <v>754</v>
      </c>
      <c r="B375" s="12" t="s">
        <v>755</v>
      </c>
      <c r="C375" s="12" t="s">
        <v>75</v>
      </c>
      <c r="D375" s="12" t="s">
        <v>35</v>
      </c>
      <c r="E375" s="12" t="s">
        <v>70</v>
      </c>
      <c r="F375" s="12">
        <f>_xlfn.NUMBERVALUE(_xlfn.TEXTBEFORE(Tabela1[[#This Row],[Processo]], "/", 1), ",", ".") + 2000</f>
        <v>2020</v>
      </c>
      <c r="G375" s="12" t="s">
        <v>37</v>
      </c>
      <c r="H375" s="12" t="s">
        <v>154</v>
      </c>
      <c r="I375" s="13">
        <v>44720</v>
      </c>
      <c r="J375" s="14">
        <v>8068259.0999999996</v>
      </c>
      <c r="K375" s="15">
        <v>0.91959999999999997</v>
      </c>
      <c r="L375" s="14">
        <v>270109.56</v>
      </c>
      <c r="M375" s="14">
        <f>Tabela1[[#This Row],[Valor_Previsto_(R$)]]*Tabela1[[#This Row],[Montante_Aprovado]]</f>
        <v>7419571.068359999</v>
      </c>
      <c r="N375" s="14" t="s">
        <v>39</v>
      </c>
      <c r="O375" s="13">
        <v>45484</v>
      </c>
      <c r="P375" s="12">
        <v>23</v>
      </c>
      <c r="Q375" s="12">
        <v>90</v>
      </c>
      <c r="R375" s="12">
        <v>201</v>
      </c>
      <c r="S375" s="12">
        <v>83</v>
      </c>
      <c r="T375" s="16" t="s">
        <v>40</v>
      </c>
      <c r="U375" s="12" t="s">
        <v>61</v>
      </c>
      <c r="V375" s="12" t="s">
        <v>55</v>
      </c>
      <c r="W375" s="12">
        <v>75</v>
      </c>
      <c r="X375" s="12">
        <v>35.39</v>
      </c>
      <c r="Y375" s="26">
        <v>11505</v>
      </c>
      <c r="Z375" s="12" t="s">
        <v>43</v>
      </c>
      <c r="AA375" s="12">
        <f>YEAR(Tabela1[[#This Row],[Data_Publicacao_Parecer]])</f>
        <v>2022</v>
      </c>
      <c r="AB375" s="12">
        <f>MONTH(Tabela1[[#This Row],[Data_Publicacao_Parecer]])</f>
        <v>6</v>
      </c>
      <c r="AC375" s="12">
        <f>DAY(Tabela1[[#This Row],[Data_Publicacao_Parecer]])</f>
        <v>8</v>
      </c>
      <c r="AF375" s="12">
        <v>-29.166212000000002</v>
      </c>
      <c r="AG375" s="12">
        <v>-51.516475999999997</v>
      </c>
    </row>
    <row r="376" spans="1:33" x14ac:dyDescent="0.25">
      <c r="A376" s="12" t="s">
        <v>759</v>
      </c>
      <c r="B376" s="12" t="s">
        <v>760</v>
      </c>
      <c r="C376" s="12" t="s">
        <v>75</v>
      </c>
      <c r="F376" s="12">
        <f>_xlfn.NUMBERVALUE(_xlfn.TEXTBEFORE(Tabela1[[#This Row],[Processo]], "/", 1), ",", ".") + 2000</f>
        <v>2022</v>
      </c>
      <c r="G376" s="12" t="s">
        <v>37</v>
      </c>
      <c r="H376" s="12" t="s">
        <v>761</v>
      </c>
      <c r="I376" s="13">
        <v>44720</v>
      </c>
      <c r="J376" s="14">
        <v>3801154.63</v>
      </c>
      <c r="M376" s="14">
        <v>3522910.1110840002</v>
      </c>
      <c r="P376" s="12">
        <v>39</v>
      </c>
      <c r="Q376" s="12">
        <v>381</v>
      </c>
      <c r="R376" s="12">
        <v>310</v>
      </c>
      <c r="S376" s="12">
        <v>0</v>
      </c>
      <c r="T376" s="16" t="s">
        <v>40</v>
      </c>
      <c r="U376" s="12" t="s">
        <v>762</v>
      </c>
      <c r="V376" s="12" t="s">
        <v>597</v>
      </c>
      <c r="W376" s="12">
        <v>70</v>
      </c>
      <c r="X376" s="12">
        <v>62.25</v>
      </c>
      <c r="Y376" s="26"/>
      <c r="Z376" s="12" t="s">
        <v>43</v>
      </c>
      <c r="AA376" s="12">
        <f>YEAR(Tabela1[[#This Row],[Data_Publicacao_Parecer]])</f>
        <v>2022</v>
      </c>
      <c r="AB376" s="12">
        <f>MONTH(Tabela1[[#This Row],[Data_Publicacao_Parecer]])</f>
        <v>6</v>
      </c>
      <c r="AC376" s="12">
        <f>DAY(Tabela1[[#This Row],[Data_Publicacao_Parecer]])</f>
        <v>8</v>
      </c>
      <c r="AF376" s="12">
        <v>-27.725055000000001</v>
      </c>
      <c r="AG376" s="12">
        <v>-54.127462000000001</v>
      </c>
    </row>
    <row r="377" spans="1:33" x14ac:dyDescent="0.25">
      <c r="A377" s="12" t="s">
        <v>1452</v>
      </c>
      <c r="B377" s="12" t="s">
        <v>1453</v>
      </c>
      <c r="F377" s="12">
        <f>_xlfn.NUMBERVALUE(_xlfn.TEXTBEFORE(Tabela1[[#This Row],[Processo]], "/", 1), ",", ".") + 2000</f>
        <v>2021</v>
      </c>
      <c r="G377" s="12" t="s">
        <v>37</v>
      </c>
      <c r="H377" s="17" t="s">
        <v>128</v>
      </c>
      <c r="I377" s="13">
        <v>44720</v>
      </c>
      <c r="J377" s="14">
        <v>4412312.32</v>
      </c>
      <c r="M377" s="14">
        <v>2493955.2057731678</v>
      </c>
      <c r="P377" s="12">
        <v>10</v>
      </c>
      <c r="Q377" s="12">
        <v>72</v>
      </c>
      <c r="R377" s="12">
        <v>91</v>
      </c>
      <c r="S377" s="12">
        <v>15</v>
      </c>
      <c r="T377" s="16" t="s">
        <v>40</v>
      </c>
      <c r="U377" s="12" t="s">
        <v>117</v>
      </c>
      <c r="V377" s="12" t="s">
        <v>118</v>
      </c>
      <c r="W377" s="12">
        <v>50</v>
      </c>
      <c r="X377" s="12">
        <v>31.51</v>
      </c>
      <c r="Y377" s="26"/>
      <c r="Z377" s="12" t="s">
        <v>43</v>
      </c>
      <c r="AA377" s="12">
        <f>YEAR(Tabela1[[#This Row],[Data_Publicacao_Parecer]])</f>
        <v>2022</v>
      </c>
      <c r="AB377" s="12">
        <f>MONTH(Tabela1[[#This Row],[Data_Publicacao_Parecer]])</f>
        <v>6</v>
      </c>
      <c r="AC377" s="12">
        <f>DAY(Tabela1[[#This Row],[Data_Publicacao_Parecer]])</f>
        <v>8</v>
      </c>
      <c r="AF377" s="12">
        <v>-29.583559999999999</v>
      </c>
      <c r="AG377" s="12">
        <v>-51.089776000000001</v>
      </c>
    </row>
    <row r="378" spans="1:33" x14ac:dyDescent="0.25">
      <c r="A378" s="12" t="s">
        <v>152</v>
      </c>
      <c r="B378" s="12" t="s">
        <v>153</v>
      </c>
      <c r="C378" s="12" t="s">
        <v>75</v>
      </c>
      <c r="D378" s="12" t="s">
        <v>46</v>
      </c>
      <c r="E378" s="12" t="s">
        <v>70</v>
      </c>
      <c r="F378" s="12">
        <f>_xlfn.NUMBERVALUE(_xlfn.TEXTBEFORE(Tabela1[[#This Row],[Processo]], "/", 1), ",", ".") + 2000</f>
        <v>2022</v>
      </c>
      <c r="G378" s="12" t="s">
        <v>37</v>
      </c>
      <c r="H378" s="12" t="s">
        <v>154</v>
      </c>
      <c r="I378" s="13">
        <v>44763</v>
      </c>
      <c r="J378" s="14">
        <v>1956574.4</v>
      </c>
      <c r="K378" s="15">
        <v>0.99939999999999996</v>
      </c>
      <c r="L378" s="14">
        <v>61433.78</v>
      </c>
      <c r="M378" s="14">
        <v>1955437.1141600439</v>
      </c>
      <c r="N378" s="14" t="s">
        <v>39</v>
      </c>
      <c r="O378" s="13">
        <v>44903</v>
      </c>
      <c r="P378" s="12">
        <v>7</v>
      </c>
      <c r="Q378" s="12">
        <v>116</v>
      </c>
      <c r="R378" s="12">
        <v>128</v>
      </c>
      <c r="S378" s="12">
        <v>8</v>
      </c>
      <c r="T378" s="16" t="s">
        <v>40</v>
      </c>
      <c r="U378" s="12" t="s">
        <v>155</v>
      </c>
      <c r="V378" s="12" t="s">
        <v>156</v>
      </c>
      <c r="W378" s="12">
        <v>60</v>
      </c>
      <c r="X378" s="12">
        <v>40.64</v>
      </c>
      <c r="Y378" s="26">
        <v>11079</v>
      </c>
      <c r="Z378" s="12" t="s">
        <v>43</v>
      </c>
      <c r="AA378" s="12">
        <f>YEAR(Tabela1[[#This Row],[Data_Publicacao_Parecer]])</f>
        <v>2022</v>
      </c>
      <c r="AB378" s="12">
        <f>MONTH(Tabela1[[#This Row],[Data_Publicacao_Parecer]])</f>
        <v>7</v>
      </c>
      <c r="AC378" s="12">
        <f>DAY(Tabela1[[#This Row],[Data_Publicacao_Parecer]])</f>
        <v>21</v>
      </c>
      <c r="AF378" s="12">
        <v>-30.031770999999999</v>
      </c>
      <c r="AG378" s="12">
        <v>-51.206533</v>
      </c>
    </row>
    <row r="379" spans="1:33" x14ac:dyDescent="0.25">
      <c r="A379" s="12" t="s">
        <v>245</v>
      </c>
      <c r="B379" s="12" t="s">
        <v>246</v>
      </c>
      <c r="F379" s="12">
        <f>_xlfn.NUMBERVALUE(_xlfn.TEXTBEFORE(Tabela1[[#This Row],[Processo]], "/", 1), ",", ".") + 2000</f>
        <v>2021</v>
      </c>
      <c r="G379" s="12" t="s">
        <v>37</v>
      </c>
      <c r="H379" s="12" t="s">
        <v>154</v>
      </c>
      <c r="I379" s="13">
        <v>44763</v>
      </c>
      <c r="J379" s="14">
        <v>1057465.76</v>
      </c>
      <c r="M379" s="14">
        <v>1057465.76</v>
      </c>
      <c r="P379" s="12">
        <v>1</v>
      </c>
      <c r="Q379" s="12">
        <v>58</v>
      </c>
      <c r="R379" s="12">
        <v>84</v>
      </c>
      <c r="S379" s="12">
        <v>0</v>
      </c>
      <c r="T379" s="16" t="s">
        <v>40</v>
      </c>
      <c r="U379" s="12" t="s">
        <v>247</v>
      </c>
      <c r="V379" s="12" t="s">
        <v>211</v>
      </c>
      <c r="W379" s="12">
        <v>60</v>
      </c>
      <c r="X379" s="12">
        <v>61.63</v>
      </c>
      <c r="Y379" s="26"/>
      <c r="Z379" s="12" t="s">
        <v>43</v>
      </c>
      <c r="AA379" s="12">
        <f>YEAR(Tabela1[[#This Row],[Data_Publicacao_Parecer]])</f>
        <v>2022</v>
      </c>
      <c r="AB379" s="12">
        <f>MONTH(Tabela1[[#This Row],[Data_Publicacao_Parecer]])</f>
        <v>7</v>
      </c>
      <c r="AC379" s="12">
        <f>DAY(Tabela1[[#This Row],[Data_Publicacao_Parecer]])</f>
        <v>21</v>
      </c>
      <c r="AF379" s="12">
        <v>-30.848897000000001</v>
      </c>
      <c r="AG379" s="12">
        <v>-51.804310000000001</v>
      </c>
    </row>
    <row r="380" spans="1:33" x14ac:dyDescent="0.25">
      <c r="A380" s="12" t="s">
        <v>376</v>
      </c>
      <c r="B380" s="12" t="s">
        <v>377</v>
      </c>
      <c r="C380" s="12" t="s">
        <v>75</v>
      </c>
      <c r="F380" s="12">
        <f>_xlfn.NUMBERVALUE(_xlfn.TEXTBEFORE(Tabela1[[#This Row],[Processo]], "/", 1), ",", ".") + 2000</f>
        <v>2021</v>
      </c>
      <c r="G380" s="12" t="s">
        <v>37</v>
      </c>
      <c r="H380" s="12" t="s">
        <v>138</v>
      </c>
      <c r="I380" s="13">
        <v>44763</v>
      </c>
      <c r="J380" s="14">
        <v>5751770.8899999997</v>
      </c>
      <c r="M380" s="14">
        <v>3353704.265182761</v>
      </c>
      <c r="P380" s="12">
        <v>30</v>
      </c>
      <c r="Q380" s="12">
        <v>990</v>
      </c>
      <c r="R380" s="12">
        <v>959</v>
      </c>
      <c r="S380" s="12">
        <v>180</v>
      </c>
      <c r="T380" s="16" t="s">
        <v>40</v>
      </c>
      <c r="U380" s="12" t="s">
        <v>378</v>
      </c>
      <c r="V380" s="12" t="s">
        <v>202</v>
      </c>
      <c r="W380" s="12">
        <v>55</v>
      </c>
      <c r="X380" s="12">
        <v>43.73</v>
      </c>
      <c r="Y380" s="26"/>
      <c r="Z380" s="12" t="s">
        <v>43</v>
      </c>
      <c r="AA380" s="12">
        <f>YEAR(Tabela1[[#This Row],[Data_Publicacao_Parecer]])</f>
        <v>2022</v>
      </c>
      <c r="AB380" s="12">
        <f>MONTH(Tabela1[[#This Row],[Data_Publicacao_Parecer]])</f>
        <v>7</v>
      </c>
      <c r="AC380" s="12">
        <f>DAY(Tabela1[[#This Row],[Data_Publicacao_Parecer]])</f>
        <v>21</v>
      </c>
      <c r="AF380" s="12">
        <v>-29.513718999999998</v>
      </c>
      <c r="AG380" s="12">
        <v>-50.773868999999998</v>
      </c>
    </row>
    <row r="381" spans="1:33" x14ac:dyDescent="0.25">
      <c r="A381" s="12" t="s">
        <v>710</v>
      </c>
      <c r="B381" s="12" t="s">
        <v>711</v>
      </c>
      <c r="C381" s="12" t="s">
        <v>75</v>
      </c>
      <c r="D381" s="12" t="s">
        <v>46</v>
      </c>
      <c r="E381" s="12" t="s">
        <v>70</v>
      </c>
      <c r="F381" s="12">
        <f>_xlfn.NUMBERVALUE(_xlfn.TEXTBEFORE(Tabela1[[#This Row],[Processo]], "/", 1), ",", ".") + 2000</f>
        <v>2022</v>
      </c>
      <c r="G381" s="12" t="s">
        <v>37</v>
      </c>
      <c r="H381" s="12" t="s">
        <v>71</v>
      </c>
      <c r="I381" s="13">
        <v>44763</v>
      </c>
      <c r="J381" s="14">
        <v>8915891.8599999994</v>
      </c>
      <c r="M381" s="14">
        <v>0</v>
      </c>
      <c r="N381" s="14" t="s">
        <v>59</v>
      </c>
      <c r="P381" s="12">
        <v>15</v>
      </c>
      <c r="Q381" s="12">
        <v>162</v>
      </c>
      <c r="R381" s="12">
        <v>221</v>
      </c>
      <c r="S381" s="12">
        <v>98</v>
      </c>
      <c r="T381" s="16" t="s">
        <v>40</v>
      </c>
      <c r="U381" s="12" t="s">
        <v>72</v>
      </c>
      <c r="V381" s="12" t="s">
        <v>67</v>
      </c>
      <c r="W381" s="12">
        <v>65</v>
      </c>
      <c r="X381" s="12">
        <v>47.68</v>
      </c>
      <c r="Y381" s="26">
        <v>11780</v>
      </c>
      <c r="Z381" s="12" t="s">
        <v>43</v>
      </c>
      <c r="AA381" s="12">
        <f>YEAR(Tabela1[[#This Row],[Data_Publicacao_Parecer]])</f>
        <v>2022</v>
      </c>
      <c r="AB381" s="12">
        <f>MONTH(Tabela1[[#This Row],[Data_Publicacao_Parecer]])</f>
        <v>7</v>
      </c>
      <c r="AC381" s="12">
        <f>DAY(Tabela1[[#This Row],[Data_Publicacao_Parecer]])</f>
        <v>21</v>
      </c>
      <c r="AF381" s="12">
        <v>-29.235140999999999</v>
      </c>
      <c r="AG381" s="12">
        <v>-51.870282000000003</v>
      </c>
    </row>
    <row r="382" spans="1:33" x14ac:dyDescent="0.25">
      <c r="A382" s="12" t="s">
        <v>1036</v>
      </c>
      <c r="B382" s="12" t="s">
        <v>1039</v>
      </c>
      <c r="C382" s="12" t="s">
        <v>78</v>
      </c>
      <c r="F382" s="12">
        <f>_xlfn.NUMBERVALUE(_xlfn.TEXTBEFORE(Tabela1[[#This Row],[Processo]], "/", 1), ",", ".") + 2000</f>
        <v>2022</v>
      </c>
      <c r="G382" s="12" t="s">
        <v>37</v>
      </c>
      <c r="H382" s="12" t="s">
        <v>105</v>
      </c>
      <c r="I382" s="13">
        <v>44763</v>
      </c>
      <c r="J382" s="14">
        <v>14851000</v>
      </c>
      <c r="M382" s="14">
        <v>0</v>
      </c>
      <c r="P382" s="12">
        <v>30</v>
      </c>
      <c r="Q382" s="12">
        <v>217</v>
      </c>
      <c r="R382" s="12">
        <v>288</v>
      </c>
      <c r="S382" s="12">
        <v>15</v>
      </c>
      <c r="T382" s="16" t="s">
        <v>40</v>
      </c>
      <c r="U382" s="12" t="s">
        <v>1038</v>
      </c>
      <c r="V382" s="12" t="s">
        <v>125</v>
      </c>
      <c r="W382" s="12">
        <v>60</v>
      </c>
      <c r="X382" s="12">
        <v>39.979999999999997</v>
      </c>
      <c r="Y382" s="26"/>
      <c r="Z382" s="12" t="s">
        <v>43</v>
      </c>
      <c r="AA382" s="12">
        <f>YEAR(Tabela1[[#This Row],[Data_Publicacao_Parecer]])</f>
        <v>2022</v>
      </c>
      <c r="AB382" s="12">
        <f>MONTH(Tabela1[[#This Row],[Data_Publicacao_Parecer]])</f>
        <v>7</v>
      </c>
      <c r="AC382" s="12">
        <f>DAY(Tabela1[[#This Row],[Data_Publicacao_Parecer]])</f>
        <v>21</v>
      </c>
      <c r="AF382" s="12">
        <v>-29.452703</v>
      </c>
      <c r="AG382" s="12">
        <v>-51.303185999999997</v>
      </c>
    </row>
    <row r="383" spans="1:33" x14ac:dyDescent="0.25">
      <c r="A383" s="12" t="s">
        <v>1134</v>
      </c>
      <c r="B383" s="12" t="s">
        <v>1137</v>
      </c>
      <c r="C383" s="12" t="s">
        <v>78</v>
      </c>
      <c r="F383" s="12">
        <f>_xlfn.NUMBERVALUE(_xlfn.TEXTBEFORE(Tabela1[[#This Row],[Processo]], "/", 1), ",", ".") + 2000</f>
        <v>2022</v>
      </c>
      <c r="G383" s="12" t="s">
        <v>37</v>
      </c>
      <c r="H383" s="12" t="s">
        <v>105</v>
      </c>
      <c r="I383" s="13">
        <v>44763</v>
      </c>
      <c r="J383" s="14">
        <v>15064054</v>
      </c>
      <c r="M383" s="14">
        <v>0</v>
      </c>
      <c r="P383" s="12">
        <v>1</v>
      </c>
      <c r="Q383" s="12">
        <v>393</v>
      </c>
      <c r="R383" s="12">
        <v>460</v>
      </c>
      <c r="S383" s="12">
        <v>0</v>
      </c>
      <c r="T383" s="16" t="s">
        <v>40</v>
      </c>
      <c r="U383" s="12" t="s">
        <v>1136</v>
      </c>
      <c r="V383" s="12" t="s">
        <v>125</v>
      </c>
      <c r="W383" s="12">
        <v>60</v>
      </c>
      <c r="X383" s="12">
        <v>47.15</v>
      </c>
      <c r="Y383" s="26"/>
      <c r="Z383" s="12" t="s">
        <v>43</v>
      </c>
      <c r="AA383" s="12">
        <f>YEAR(Tabela1[[#This Row],[Data_Publicacao_Parecer]])</f>
        <v>2022</v>
      </c>
      <c r="AB383" s="12">
        <f>MONTH(Tabela1[[#This Row],[Data_Publicacao_Parecer]])</f>
        <v>7</v>
      </c>
      <c r="AC383" s="12">
        <f>DAY(Tabela1[[#This Row],[Data_Publicacao_Parecer]])</f>
        <v>21</v>
      </c>
      <c r="AF383" s="12">
        <v>-29.438561</v>
      </c>
      <c r="AG383" s="12">
        <v>-51.507699000000002</v>
      </c>
    </row>
    <row r="384" spans="1:33" x14ac:dyDescent="0.25">
      <c r="A384" s="12" t="s">
        <v>1154</v>
      </c>
      <c r="B384" s="12" t="s">
        <v>1155</v>
      </c>
      <c r="F384" s="12">
        <f>_xlfn.NUMBERVALUE(_xlfn.TEXTBEFORE(Tabela1[[#This Row],[Processo]], "/", 1), ",", ".") + 2000</f>
        <v>2022</v>
      </c>
      <c r="G384" s="12" t="s">
        <v>37</v>
      </c>
      <c r="H384" s="12" t="s">
        <v>128</v>
      </c>
      <c r="I384" s="13">
        <v>44763</v>
      </c>
      <c r="J384" s="14">
        <v>1036000</v>
      </c>
      <c r="M384" s="14">
        <v>978551.80794873636</v>
      </c>
      <c r="P384" s="12">
        <v>4</v>
      </c>
      <c r="Q384" s="12">
        <v>48</v>
      </c>
      <c r="S384" s="12">
        <v>0</v>
      </c>
      <c r="T384" s="16" t="s">
        <v>79</v>
      </c>
      <c r="U384" s="12" t="s">
        <v>109</v>
      </c>
      <c r="V384" s="12" t="s">
        <v>55</v>
      </c>
      <c r="W384" s="12">
        <v>55</v>
      </c>
      <c r="X384" s="12">
        <v>35.14</v>
      </c>
      <c r="Y384" s="26"/>
      <c r="Z384" s="12" t="s">
        <v>43</v>
      </c>
      <c r="AA384" s="12">
        <f>YEAR(Tabela1[[#This Row],[Data_Publicacao_Parecer]])</f>
        <v>2022</v>
      </c>
      <c r="AB384" s="12">
        <f>MONTH(Tabela1[[#This Row],[Data_Publicacao_Parecer]])</f>
        <v>7</v>
      </c>
      <c r="AC384" s="12">
        <f>DAY(Tabela1[[#This Row],[Data_Publicacao_Parecer]])</f>
        <v>21</v>
      </c>
      <c r="AF384" s="12">
        <v>-29.162904999999999</v>
      </c>
      <c r="AG384" s="12">
        <v>-51.179161000000001</v>
      </c>
    </row>
    <row r="385" spans="1:33" x14ac:dyDescent="0.25">
      <c r="A385" s="12" t="s">
        <v>1203</v>
      </c>
      <c r="B385" s="12" t="s">
        <v>1204</v>
      </c>
      <c r="F385" s="12">
        <f>_xlfn.NUMBERVALUE(_xlfn.TEXTBEFORE(Tabela1[[#This Row],[Processo]], "/", 1), ",", ".") + 2000</f>
        <v>2021</v>
      </c>
      <c r="G385" s="12" t="s">
        <v>37</v>
      </c>
      <c r="H385" s="12" t="s">
        <v>138</v>
      </c>
      <c r="I385" s="13">
        <v>44763</v>
      </c>
      <c r="J385" s="14">
        <v>9032751.6699999999</v>
      </c>
      <c r="M385" s="14">
        <v>2037890.6491731289</v>
      </c>
      <c r="P385" s="12">
        <v>2</v>
      </c>
      <c r="Q385" s="12">
        <v>197</v>
      </c>
      <c r="R385" s="12">
        <v>221</v>
      </c>
      <c r="S385" s="12">
        <v>6</v>
      </c>
      <c r="T385" s="16" t="s">
        <v>40</v>
      </c>
      <c r="U385" s="12" t="s">
        <v>384</v>
      </c>
      <c r="V385" s="12" t="s">
        <v>118</v>
      </c>
      <c r="W385" s="12">
        <v>60</v>
      </c>
      <c r="X385" s="12">
        <v>45.58</v>
      </c>
      <c r="Y385" s="26"/>
      <c r="Z385" s="12" t="s">
        <v>43</v>
      </c>
      <c r="AA385" s="12">
        <f>YEAR(Tabela1[[#This Row],[Data_Publicacao_Parecer]])</f>
        <v>2022</v>
      </c>
      <c r="AB385" s="12">
        <f>MONTH(Tabela1[[#This Row],[Data_Publicacao_Parecer]])</f>
        <v>7</v>
      </c>
      <c r="AC385" s="12">
        <f>DAY(Tabela1[[#This Row],[Data_Publicacao_Parecer]])</f>
        <v>21</v>
      </c>
      <c r="AF385" s="12">
        <v>-29.634885000000001</v>
      </c>
      <c r="AG385" s="12">
        <v>-51.006445999999997</v>
      </c>
    </row>
    <row r="386" spans="1:33" x14ac:dyDescent="0.25">
      <c r="A386" s="12" t="s">
        <v>1444</v>
      </c>
      <c r="B386" s="12" t="s">
        <v>1447</v>
      </c>
      <c r="C386" s="12" t="s">
        <v>78</v>
      </c>
      <c r="F386" s="12">
        <f>_xlfn.NUMBERVALUE(_xlfn.TEXTBEFORE(Tabela1[[#This Row],[Processo]], "/", 1), ",", ".") + 2000</f>
        <v>2021</v>
      </c>
      <c r="G386" s="12" t="s">
        <v>37</v>
      </c>
      <c r="H386" s="17" t="s">
        <v>53</v>
      </c>
      <c r="I386" s="13">
        <v>44763</v>
      </c>
      <c r="J386" s="14">
        <v>2267090.35</v>
      </c>
      <c r="M386" s="14">
        <v>2108031.194140078</v>
      </c>
      <c r="P386" s="12">
        <v>22</v>
      </c>
      <c r="Q386" s="12">
        <v>101</v>
      </c>
      <c r="S386" s="12">
        <v>0</v>
      </c>
      <c r="T386" s="16" t="s">
        <v>79</v>
      </c>
      <c r="U386" s="12" t="s">
        <v>84</v>
      </c>
      <c r="V386" s="12" t="s">
        <v>42</v>
      </c>
      <c r="W386" s="12">
        <v>40</v>
      </c>
      <c r="X386" s="12">
        <v>41.89</v>
      </c>
      <c r="Y386" s="26"/>
      <c r="Z386" s="12" t="s">
        <v>43</v>
      </c>
      <c r="AA386" s="12">
        <f>YEAR(Tabela1[[#This Row],[Data_Publicacao_Parecer]])</f>
        <v>2022</v>
      </c>
      <c r="AB386" s="12">
        <f>MONTH(Tabela1[[#This Row],[Data_Publicacao_Parecer]])</f>
        <v>7</v>
      </c>
      <c r="AC386" s="12">
        <f>DAY(Tabela1[[#This Row],[Data_Publicacao_Parecer]])</f>
        <v>21</v>
      </c>
      <c r="AF386" s="12">
        <v>-28.257563999999999</v>
      </c>
      <c r="AG386" s="12">
        <v>-52.409112</v>
      </c>
    </row>
    <row r="387" spans="1:33" x14ac:dyDescent="0.25">
      <c r="A387" s="12" t="s">
        <v>1619</v>
      </c>
      <c r="B387" s="12" t="s">
        <v>1621</v>
      </c>
      <c r="C387" s="12" t="s">
        <v>78</v>
      </c>
      <c r="D387" s="12" t="s">
        <v>46</v>
      </c>
      <c r="E387" s="12" t="s">
        <v>70</v>
      </c>
      <c r="F387" s="12">
        <f>_xlfn.NUMBERVALUE(_xlfn.TEXTBEFORE(Tabela1[[#This Row],[Processo]], "/", 1), ",", ".") + 2000</f>
        <v>2022</v>
      </c>
      <c r="G387" s="12" t="s">
        <v>37</v>
      </c>
      <c r="H387" s="12" t="s">
        <v>154</v>
      </c>
      <c r="I387" s="13">
        <v>44763</v>
      </c>
      <c r="J387" s="14">
        <v>1310000</v>
      </c>
      <c r="K387" s="15">
        <v>0.92069999999999996</v>
      </c>
      <c r="L387" s="14">
        <v>37893.42</v>
      </c>
      <c r="M387" s="14">
        <f>Tabela1[[#This Row],[Valor_Previsto_(R$)]]*Tabela1[[#This Row],[Montante_Aprovado]]</f>
        <v>1206117</v>
      </c>
      <c r="N387" s="14" t="s">
        <v>39</v>
      </c>
      <c r="O387" s="13">
        <v>44882</v>
      </c>
      <c r="P387" s="12">
        <v>112</v>
      </c>
      <c r="Q387" s="12">
        <v>112</v>
      </c>
      <c r="R387" s="12">
        <v>117</v>
      </c>
      <c r="S387" s="12">
        <v>0</v>
      </c>
      <c r="T387" s="16" t="s">
        <v>40</v>
      </c>
      <c r="U387" s="12" t="s">
        <v>87</v>
      </c>
      <c r="V387" s="12" t="s">
        <v>55</v>
      </c>
      <c r="W387" s="12">
        <v>70</v>
      </c>
      <c r="X387" s="12">
        <v>39.08</v>
      </c>
      <c r="Y387" s="26">
        <v>47727</v>
      </c>
      <c r="Z387" s="12" t="s">
        <v>43</v>
      </c>
      <c r="AA387" s="12">
        <f>YEAR(Tabela1[[#This Row],[Data_Publicacao_Parecer]])</f>
        <v>2022</v>
      </c>
      <c r="AB387" s="12">
        <f>MONTH(Tabela1[[#This Row],[Data_Publicacao_Parecer]])</f>
        <v>7</v>
      </c>
      <c r="AC387" s="12">
        <f>DAY(Tabela1[[#This Row],[Data_Publicacao_Parecer]])</f>
        <v>21</v>
      </c>
      <c r="AF387" s="12">
        <v>-28.856544</v>
      </c>
      <c r="AG387" s="12">
        <v>-51.288263000000001</v>
      </c>
    </row>
    <row r="388" spans="1:33" x14ac:dyDescent="0.25">
      <c r="A388" s="12" t="s">
        <v>1626</v>
      </c>
      <c r="B388" s="12" t="s">
        <v>1629</v>
      </c>
      <c r="C388" s="19" t="s">
        <v>191</v>
      </c>
      <c r="F388" s="12">
        <f>_xlfn.NUMBERVALUE(_xlfn.TEXTBEFORE(Tabela1[[#This Row],[Processo]], "/", 1), ",", ".") + 2000</f>
        <v>2021</v>
      </c>
      <c r="G388" s="12" t="s">
        <v>82</v>
      </c>
      <c r="H388" s="12" t="s">
        <v>138</v>
      </c>
      <c r="I388" s="13">
        <v>44763</v>
      </c>
      <c r="J388" s="14">
        <v>25960470</v>
      </c>
      <c r="M388" s="14">
        <v>4626196.3939602496</v>
      </c>
      <c r="P388" s="12">
        <v>300</v>
      </c>
      <c r="Q388" s="12">
        <v>2449</v>
      </c>
      <c r="R388" s="12">
        <v>2420</v>
      </c>
      <c r="S388" s="12">
        <v>786</v>
      </c>
      <c r="T388" s="16" t="s">
        <v>40</v>
      </c>
      <c r="U388" s="12" t="s">
        <v>389</v>
      </c>
      <c r="V388" s="12" t="s">
        <v>202</v>
      </c>
      <c r="W388" s="12">
        <v>55</v>
      </c>
      <c r="X388" s="12">
        <v>40.06</v>
      </c>
      <c r="Y388" s="26"/>
      <c r="Z388" s="12" t="s">
        <v>43</v>
      </c>
      <c r="AA388" s="12">
        <f>YEAR(Tabela1[[#This Row],[Data_Publicacao_Parecer]])</f>
        <v>2022</v>
      </c>
      <c r="AB388" s="12">
        <f>MONTH(Tabela1[[#This Row],[Data_Publicacao_Parecer]])</f>
        <v>7</v>
      </c>
      <c r="AC388" s="12">
        <f>DAY(Tabela1[[#This Row],[Data_Publicacao_Parecer]])</f>
        <v>21</v>
      </c>
      <c r="AF388" s="12">
        <v>-29.569317999999999</v>
      </c>
      <c r="AG388" s="12">
        <v>-50.791893999999999</v>
      </c>
    </row>
    <row r="389" spans="1:33" x14ac:dyDescent="0.25">
      <c r="A389" s="17" t="s">
        <v>1692</v>
      </c>
      <c r="B389" s="17" t="s">
        <v>1693</v>
      </c>
      <c r="C389" s="17"/>
      <c r="D389" s="17"/>
      <c r="E389" s="17"/>
      <c r="F389" s="12">
        <f>_xlfn.NUMBERVALUE(_xlfn.TEXTBEFORE(Tabela1[[#This Row],[Processo]], "/", 1), ",", ".") + 2000</f>
        <v>2020</v>
      </c>
      <c r="G389" s="17" t="s">
        <v>65</v>
      </c>
      <c r="H389" s="17" t="s">
        <v>58</v>
      </c>
      <c r="I389" s="22">
        <v>44763</v>
      </c>
      <c r="J389" s="23">
        <v>3525000</v>
      </c>
      <c r="K389" s="24"/>
      <c r="L389" s="23"/>
      <c r="M389" s="23">
        <v>0</v>
      </c>
      <c r="N389" s="23"/>
      <c r="O389" s="22"/>
      <c r="P389" s="17">
        <v>6</v>
      </c>
      <c r="Q389" s="17">
        <v>90</v>
      </c>
      <c r="R389" s="12" t="s">
        <v>2144</v>
      </c>
      <c r="S389" s="12">
        <v>0</v>
      </c>
      <c r="U389" s="17" t="s">
        <v>1694</v>
      </c>
      <c r="V389" s="17" t="s">
        <v>50</v>
      </c>
      <c r="W389" s="17">
        <v>65</v>
      </c>
      <c r="X389" s="17">
        <v>42.18</v>
      </c>
      <c r="Y389" s="26"/>
      <c r="Z389" s="17" t="s">
        <v>43</v>
      </c>
      <c r="AA389" s="12">
        <f>YEAR(Tabela1[[#This Row],[Data_Publicacao_Parecer]])</f>
        <v>2022</v>
      </c>
      <c r="AB389" s="12">
        <f>MONTH(Tabela1[[#This Row],[Data_Publicacao_Parecer]])</f>
        <v>7</v>
      </c>
      <c r="AC389" s="12">
        <f>DAY(Tabela1[[#This Row],[Data_Publicacao_Parecer]])</f>
        <v>21</v>
      </c>
      <c r="AD389" s="17"/>
      <c r="AE389" s="17"/>
      <c r="AF389" s="17">
        <v>-27.250159</v>
      </c>
      <c r="AG389" s="17">
        <v>-53.034126999999998</v>
      </c>
    </row>
    <row r="390" spans="1:33" x14ac:dyDescent="0.25">
      <c r="A390" s="12" t="s">
        <v>80</v>
      </c>
      <c r="B390" s="12" t="s">
        <v>81</v>
      </c>
      <c r="F390" s="12">
        <f>_xlfn.NUMBERVALUE(_xlfn.TEXTBEFORE(Tabela1[[#This Row],[Processo]], "/", 1), ",", ".") + 2000</f>
        <v>2021</v>
      </c>
      <c r="G390" s="12" t="s">
        <v>82</v>
      </c>
      <c r="H390" s="12" t="s">
        <v>83</v>
      </c>
      <c r="I390" s="13">
        <v>44804</v>
      </c>
      <c r="J390" s="14">
        <v>19941864.940000001</v>
      </c>
      <c r="M390" s="14">
        <v>0</v>
      </c>
      <c r="P390" s="12">
        <v>49</v>
      </c>
      <c r="Q390" s="12">
        <v>42</v>
      </c>
      <c r="R390" s="12">
        <v>96</v>
      </c>
      <c r="S390" s="12">
        <v>15</v>
      </c>
      <c r="T390" s="16" t="s">
        <v>40</v>
      </c>
      <c r="U390" s="12" t="s">
        <v>84</v>
      </c>
      <c r="V390" s="12" t="s">
        <v>42</v>
      </c>
      <c r="W390" s="12">
        <v>35</v>
      </c>
      <c r="X390" s="12">
        <v>49.89</v>
      </c>
      <c r="Y390" s="26"/>
      <c r="Z390" s="12" t="s">
        <v>43</v>
      </c>
      <c r="AA390" s="12">
        <f>YEAR(Tabela1[[#This Row],[Data_Publicacao_Parecer]])</f>
        <v>2022</v>
      </c>
      <c r="AB390" s="12">
        <f>MONTH(Tabela1[[#This Row],[Data_Publicacao_Parecer]])</f>
        <v>8</v>
      </c>
      <c r="AC390" s="12">
        <f>DAY(Tabela1[[#This Row],[Data_Publicacao_Parecer]])</f>
        <v>31</v>
      </c>
      <c r="AF390" s="12">
        <v>-28.257563999999999</v>
      </c>
      <c r="AG390" s="12">
        <v>-52.409112</v>
      </c>
    </row>
    <row r="391" spans="1:33" x14ac:dyDescent="0.25">
      <c r="A391" s="12" t="s">
        <v>350</v>
      </c>
      <c r="B391" s="12" t="s">
        <v>355</v>
      </c>
      <c r="C391" s="12" t="s">
        <v>78</v>
      </c>
      <c r="F391" s="12">
        <f>_xlfn.NUMBERVALUE(_xlfn.TEXTBEFORE(Tabela1[[#This Row],[Processo]], "/", 1), ",", ".") + 2000</f>
        <v>2021</v>
      </c>
      <c r="G391" s="12" t="s">
        <v>82</v>
      </c>
      <c r="H391" s="12" t="s">
        <v>128</v>
      </c>
      <c r="I391" s="13">
        <v>44804</v>
      </c>
      <c r="J391" s="14">
        <v>57894741.780000001</v>
      </c>
      <c r="M391" s="14">
        <v>0</v>
      </c>
      <c r="P391" s="12">
        <v>70</v>
      </c>
      <c r="Q391" s="12">
        <v>2190</v>
      </c>
      <c r="R391" s="12">
        <v>2565</v>
      </c>
      <c r="S391" s="12">
        <v>751</v>
      </c>
      <c r="T391" s="16" t="s">
        <v>40</v>
      </c>
      <c r="U391" s="12" t="s">
        <v>353</v>
      </c>
      <c r="V391" s="12" t="s">
        <v>354</v>
      </c>
      <c r="W391" s="12">
        <v>75</v>
      </c>
      <c r="X391" s="12">
        <v>61.54</v>
      </c>
      <c r="Y391" s="26"/>
      <c r="Z391" s="12" t="s">
        <v>43</v>
      </c>
      <c r="AA391" s="12">
        <f>YEAR(Tabela1[[#This Row],[Data_Publicacao_Parecer]])</f>
        <v>2022</v>
      </c>
      <c r="AB391" s="12">
        <f>MONTH(Tabela1[[#This Row],[Data_Publicacao_Parecer]])</f>
        <v>8</v>
      </c>
      <c r="AC391" s="12">
        <f>DAY(Tabela1[[#This Row],[Data_Publicacao_Parecer]])</f>
        <v>31</v>
      </c>
      <c r="AF391" s="12">
        <v>-28.283328000000001</v>
      </c>
      <c r="AG391" s="12">
        <v>-53.502260999999997</v>
      </c>
    </row>
    <row r="392" spans="1:33" x14ac:dyDescent="0.25">
      <c r="A392" s="12" t="s">
        <v>433</v>
      </c>
      <c r="B392" s="12" t="s">
        <v>434</v>
      </c>
      <c r="F392" s="12">
        <f>_xlfn.NUMBERVALUE(_xlfn.TEXTBEFORE(Tabela1[[#This Row],[Processo]], "/", 1), ",", ".") + 2000</f>
        <v>2021</v>
      </c>
      <c r="G392" s="12" t="s">
        <v>37</v>
      </c>
      <c r="H392" s="12" t="s">
        <v>128</v>
      </c>
      <c r="I392" s="13">
        <v>44804</v>
      </c>
      <c r="J392" s="14">
        <v>19509458</v>
      </c>
      <c r="M392" s="14">
        <v>0</v>
      </c>
      <c r="P392" s="12">
        <v>5</v>
      </c>
      <c r="Q392" s="12">
        <v>227</v>
      </c>
      <c r="R392" s="12">
        <v>379</v>
      </c>
      <c r="S392" s="12">
        <v>111</v>
      </c>
      <c r="T392" s="16" t="s">
        <v>40</v>
      </c>
      <c r="U392" s="12" t="s">
        <v>238</v>
      </c>
      <c r="V392" s="12" t="s">
        <v>113</v>
      </c>
      <c r="W392" s="12">
        <v>50</v>
      </c>
      <c r="X392" s="12">
        <v>46.4</v>
      </c>
      <c r="Y392" s="26"/>
      <c r="Z392" s="12" t="s">
        <v>43</v>
      </c>
      <c r="AA392" s="12">
        <f>YEAR(Tabela1[[#This Row],[Data_Publicacao_Parecer]])</f>
        <v>2022</v>
      </c>
      <c r="AB392" s="12">
        <f>MONTH(Tabela1[[#This Row],[Data_Publicacao_Parecer]])</f>
        <v>8</v>
      </c>
      <c r="AC392" s="12">
        <f>DAY(Tabela1[[#This Row],[Data_Publicacao_Parecer]])</f>
        <v>31</v>
      </c>
      <c r="AF392" s="12">
        <v>-27.636379999999999</v>
      </c>
      <c r="AG392" s="12">
        <v>-52.269689999999997</v>
      </c>
    </row>
    <row r="393" spans="1:33" x14ac:dyDescent="0.25">
      <c r="A393" s="12" t="s">
        <v>466</v>
      </c>
      <c r="B393" s="12" t="s">
        <v>467</v>
      </c>
      <c r="C393" s="12" t="s">
        <v>75</v>
      </c>
      <c r="F393" s="12">
        <f>_xlfn.NUMBERVALUE(_xlfn.TEXTBEFORE(Tabela1[[#This Row],[Processo]], "/", 1), ",", ".") + 2000</f>
        <v>2022</v>
      </c>
      <c r="G393" s="12" t="s">
        <v>82</v>
      </c>
      <c r="H393" s="12" t="s">
        <v>48</v>
      </c>
      <c r="I393" s="13">
        <v>44804</v>
      </c>
      <c r="J393" s="14">
        <v>70452628</v>
      </c>
      <c r="M393" s="14">
        <v>0</v>
      </c>
      <c r="P393" s="12">
        <v>10</v>
      </c>
      <c r="Q393" s="12">
        <v>573</v>
      </c>
      <c r="R393" s="12">
        <v>219</v>
      </c>
      <c r="S393" s="12">
        <v>27</v>
      </c>
      <c r="T393" s="16" t="s">
        <v>40</v>
      </c>
      <c r="U393" s="12" t="s">
        <v>468</v>
      </c>
      <c r="V393" s="12" t="s">
        <v>170</v>
      </c>
      <c r="W393" s="12">
        <v>75</v>
      </c>
      <c r="X393" s="12">
        <v>75.73</v>
      </c>
      <c r="Y393" s="26"/>
      <c r="Z393" s="12" t="s">
        <v>43</v>
      </c>
      <c r="AA393" s="12">
        <f>YEAR(Tabela1[[#This Row],[Data_Publicacao_Parecer]])</f>
        <v>2022</v>
      </c>
      <c r="AB393" s="12">
        <f>MONTH(Tabela1[[#This Row],[Data_Publicacao_Parecer]])</f>
        <v>8</v>
      </c>
      <c r="AC393" s="12">
        <f>DAY(Tabela1[[#This Row],[Data_Publicacao_Parecer]])</f>
        <v>31</v>
      </c>
      <c r="AF393" s="12">
        <v>-29.619506999999999</v>
      </c>
      <c r="AG393" s="12">
        <v>-53.361736999999998</v>
      </c>
    </row>
    <row r="394" spans="1:33" x14ac:dyDescent="0.25">
      <c r="A394" s="12" t="s">
        <v>524</v>
      </c>
      <c r="B394" s="12" t="s">
        <v>530</v>
      </c>
      <c r="C394" s="12" t="s">
        <v>329</v>
      </c>
      <c r="F394" s="12">
        <f>_xlfn.NUMBERVALUE(_xlfn.TEXTBEFORE(Tabela1[[#This Row],[Processo]], "/", 1), ",", ".") + 2000</f>
        <v>2022</v>
      </c>
      <c r="G394" s="12" t="s">
        <v>37</v>
      </c>
      <c r="H394" s="12" t="s">
        <v>58</v>
      </c>
      <c r="I394" s="13">
        <v>44804</v>
      </c>
      <c r="J394" s="14">
        <v>19284139.489999998</v>
      </c>
      <c r="M394" s="14">
        <v>0</v>
      </c>
      <c r="P394" s="12">
        <v>10</v>
      </c>
      <c r="Q394" s="12">
        <v>200</v>
      </c>
      <c r="R394" s="12">
        <v>235</v>
      </c>
      <c r="S394" s="12">
        <v>0</v>
      </c>
      <c r="T394" s="16" t="s">
        <v>40</v>
      </c>
      <c r="U394" s="12" t="s">
        <v>527</v>
      </c>
      <c r="V394" s="12" t="s">
        <v>55</v>
      </c>
      <c r="W394" s="12">
        <v>75</v>
      </c>
      <c r="X394" s="12">
        <v>37.19</v>
      </c>
      <c r="Y394" s="26"/>
      <c r="Z394" s="12" t="s">
        <v>43</v>
      </c>
      <c r="AA394" s="12">
        <f>YEAR(Tabela1[[#This Row],[Data_Publicacao_Parecer]])</f>
        <v>2022</v>
      </c>
      <c r="AB394" s="12">
        <f>MONTH(Tabela1[[#This Row],[Data_Publicacao_Parecer]])</f>
        <v>8</v>
      </c>
      <c r="AC394" s="12">
        <f>DAY(Tabela1[[#This Row],[Data_Publicacao_Parecer]])</f>
        <v>31</v>
      </c>
      <c r="AF394" s="12">
        <v>-29.258979</v>
      </c>
      <c r="AG394" s="12">
        <v>-51.535178999999999</v>
      </c>
    </row>
    <row r="395" spans="1:33" x14ac:dyDescent="0.25">
      <c r="A395" s="12" t="s">
        <v>533</v>
      </c>
      <c r="B395" s="12" t="s">
        <v>535</v>
      </c>
      <c r="C395" s="12" t="s">
        <v>78</v>
      </c>
      <c r="F395" s="12">
        <f>_xlfn.NUMBERVALUE(_xlfn.TEXTBEFORE(Tabela1[[#This Row],[Processo]], "/", 1), ",", ".") + 2000</f>
        <v>2022</v>
      </c>
      <c r="G395" s="12" t="s">
        <v>37</v>
      </c>
      <c r="H395" s="12" t="s">
        <v>128</v>
      </c>
      <c r="I395" s="13">
        <v>44804</v>
      </c>
      <c r="J395" s="14">
        <v>2619851.79</v>
      </c>
      <c r="M395" s="14">
        <v>0</v>
      </c>
      <c r="P395" s="12">
        <v>1</v>
      </c>
      <c r="Q395" s="12">
        <v>79</v>
      </c>
      <c r="S395" s="12">
        <v>0</v>
      </c>
      <c r="T395" s="16" t="s">
        <v>79</v>
      </c>
      <c r="U395" s="12" t="s">
        <v>109</v>
      </c>
      <c r="V395" s="12" t="s">
        <v>55</v>
      </c>
      <c r="W395" s="12">
        <v>75</v>
      </c>
      <c r="X395" s="12">
        <v>39.14</v>
      </c>
      <c r="Y395" s="26"/>
      <c r="Z395" s="12" t="s">
        <v>43</v>
      </c>
      <c r="AA395" s="12">
        <f>YEAR(Tabela1[[#This Row],[Data_Publicacao_Parecer]])</f>
        <v>2022</v>
      </c>
      <c r="AB395" s="12">
        <f>MONTH(Tabela1[[#This Row],[Data_Publicacao_Parecer]])</f>
        <v>8</v>
      </c>
      <c r="AC395" s="12">
        <f>DAY(Tabela1[[#This Row],[Data_Publicacao_Parecer]])</f>
        <v>31</v>
      </c>
      <c r="AF395" s="12">
        <v>-29.162904999999999</v>
      </c>
      <c r="AG395" s="12">
        <v>-51.179161000000001</v>
      </c>
    </row>
    <row r="396" spans="1:33" x14ac:dyDescent="0.25">
      <c r="A396" s="12" t="s">
        <v>656</v>
      </c>
      <c r="B396" s="12" t="s">
        <v>657</v>
      </c>
      <c r="F396" s="12">
        <f>_xlfn.NUMBERVALUE(_xlfn.TEXTBEFORE(Tabela1[[#This Row],[Processo]], "/", 1), ",", ".") + 2000</f>
        <v>2020</v>
      </c>
      <c r="G396" s="12" t="s">
        <v>37</v>
      </c>
      <c r="H396" s="12" t="s">
        <v>105</v>
      </c>
      <c r="I396" s="13">
        <v>44804</v>
      </c>
      <c r="J396" s="14">
        <v>1246250.44</v>
      </c>
      <c r="M396" s="14">
        <v>0</v>
      </c>
      <c r="P396" s="12">
        <v>1</v>
      </c>
      <c r="Q396" s="12">
        <v>293</v>
      </c>
      <c r="R396" s="12">
        <v>268</v>
      </c>
      <c r="S396" s="12">
        <v>0</v>
      </c>
      <c r="T396" s="16" t="s">
        <v>40</v>
      </c>
      <c r="U396" s="12" t="s">
        <v>384</v>
      </c>
      <c r="V396" s="12" t="s">
        <v>118</v>
      </c>
      <c r="W396" s="12">
        <v>70</v>
      </c>
      <c r="X396" s="12">
        <v>47.58</v>
      </c>
      <c r="Y396" s="26"/>
      <c r="Z396" s="12" t="s">
        <v>43</v>
      </c>
      <c r="AA396" s="12">
        <f>YEAR(Tabela1[[#This Row],[Data_Publicacao_Parecer]])</f>
        <v>2022</v>
      </c>
      <c r="AB396" s="12">
        <f>MONTH(Tabela1[[#This Row],[Data_Publicacao_Parecer]])</f>
        <v>8</v>
      </c>
      <c r="AC396" s="12">
        <f>DAY(Tabela1[[#This Row],[Data_Publicacao_Parecer]])</f>
        <v>31</v>
      </c>
      <c r="AF396" s="12">
        <v>-29.634885000000001</v>
      </c>
      <c r="AG396" s="12">
        <v>-51.006445999999997</v>
      </c>
    </row>
    <row r="397" spans="1:33" x14ac:dyDescent="0.25">
      <c r="A397" s="12" t="s">
        <v>699</v>
      </c>
      <c r="B397" s="12" t="s">
        <v>700</v>
      </c>
      <c r="F397" s="12">
        <f>_xlfn.NUMBERVALUE(_xlfn.TEXTBEFORE(Tabela1[[#This Row],[Processo]], "/", 1), ",", ".") + 2000</f>
        <v>2022</v>
      </c>
      <c r="G397" s="12" t="s">
        <v>37</v>
      </c>
      <c r="H397" s="12" t="s">
        <v>105</v>
      </c>
      <c r="I397" s="13">
        <v>44804</v>
      </c>
      <c r="J397" s="14">
        <v>40878999</v>
      </c>
      <c r="M397" s="14">
        <v>0</v>
      </c>
      <c r="P397" s="12">
        <v>40</v>
      </c>
      <c r="Q397" s="12">
        <v>168</v>
      </c>
      <c r="R397" s="12">
        <v>242</v>
      </c>
      <c r="S397" s="12">
        <v>0</v>
      </c>
      <c r="T397" s="16" t="s">
        <v>40</v>
      </c>
      <c r="U397" s="12" t="s">
        <v>228</v>
      </c>
      <c r="V397" s="12" t="s">
        <v>125</v>
      </c>
      <c r="W397" s="12">
        <v>60</v>
      </c>
      <c r="X397" s="12">
        <v>41.88</v>
      </c>
      <c r="Y397" s="26"/>
      <c r="Z397" s="12" t="s">
        <v>43</v>
      </c>
      <c r="AA397" s="12">
        <f>YEAR(Tabela1[[#This Row],[Data_Publicacao_Parecer]])</f>
        <v>2022</v>
      </c>
      <c r="AB397" s="12">
        <f>MONTH(Tabela1[[#This Row],[Data_Publicacao_Parecer]])</f>
        <v>8</v>
      </c>
      <c r="AC397" s="12">
        <f>DAY(Tabela1[[#This Row],[Data_Publicacao_Parecer]])</f>
        <v>31</v>
      </c>
      <c r="AF397" s="12">
        <v>-29.485634000000001</v>
      </c>
      <c r="AG397" s="12">
        <v>-51.354762999999998</v>
      </c>
    </row>
    <row r="398" spans="1:33" x14ac:dyDescent="0.25">
      <c r="A398" s="12" t="s">
        <v>796</v>
      </c>
      <c r="B398" s="12" t="s">
        <v>797</v>
      </c>
      <c r="F398" s="12">
        <f>_xlfn.NUMBERVALUE(_xlfn.TEXTBEFORE(Tabela1[[#This Row],[Processo]], "/", 1), ",", ".") + 2000</f>
        <v>2021</v>
      </c>
      <c r="G398" s="12" t="s">
        <v>82</v>
      </c>
      <c r="H398" s="12" t="s">
        <v>752</v>
      </c>
      <c r="I398" s="13">
        <v>44804</v>
      </c>
      <c r="J398" s="14">
        <v>104251398.52</v>
      </c>
      <c r="M398" s="14">
        <v>0</v>
      </c>
      <c r="P398" s="12">
        <v>300</v>
      </c>
      <c r="Q398" s="12">
        <v>0</v>
      </c>
      <c r="S398" s="12">
        <v>0</v>
      </c>
      <c r="T398" s="16" t="s">
        <v>79</v>
      </c>
      <c r="U398" s="12" t="s">
        <v>109</v>
      </c>
      <c r="V398" s="12" t="s">
        <v>55</v>
      </c>
      <c r="W398" s="12">
        <v>75</v>
      </c>
      <c r="X398" s="12">
        <v>34.729999999999997</v>
      </c>
      <c r="Y398" s="26"/>
      <c r="Z398" s="12" t="s">
        <v>43</v>
      </c>
      <c r="AA398" s="12">
        <f>YEAR(Tabela1[[#This Row],[Data_Publicacao_Parecer]])</f>
        <v>2022</v>
      </c>
      <c r="AB398" s="12">
        <f>MONTH(Tabela1[[#This Row],[Data_Publicacao_Parecer]])</f>
        <v>8</v>
      </c>
      <c r="AC398" s="12">
        <f>DAY(Tabela1[[#This Row],[Data_Publicacao_Parecer]])</f>
        <v>31</v>
      </c>
      <c r="AF398" s="12">
        <v>-29.162904999999999</v>
      </c>
      <c r="AG398" s="12">
        <v>-51.179161000000001</v>
      </c>
    </row>
    <row r="399" spans="1:33" x14ac:dyDescent="0.25">
      <c r="A399" s="12" t="s">
        <v>1120</v>
      </c>
      <c r="B399" s="12" t="s">
        <v>1124</v>
      </c>
      <c r="C399" s="19" t="s">
        <v>191</v>
      </c>
      <c r="F399" s="12">
        <f>_xlfn.NUMBERVALUE(_xlfn.TEXTBEFORE(Tabela1[[#This Row],[Processo]], "/", 1), ",", ".") + 2000</f>
        <v>2021</v>
      </c>
      <c r="G399" s="12" t="s">
        <v>82</v>
      </c>
      <c r="H399" s="12" t="s">
        <v>154</v>
      </c>
      <c r="I399" s="13">
        <v>44804</v>
      </c>
      <c r="J399" s="14">
        <v>5460961.21</v>
      </c>
      <c r="M399" s="14">
        <v>0</v>
      </c>
      <c r="P399" s="12">
        <v>25</v>
      </c>
      <c r="Q399" s="12">
        <v>549</v>
      </c>
      <c r="R399" s="12">
        <v>1132</v>
      </c>
      <c r="S399" s="12">
        <v>0</v>
      </c>
      <c r="T399" s="16" t="s">
        <v>40</v>
      </c>
      <c r="U399" s="12" t="s">
        <v>228</v>
      </c>
      <c r="V399" s="12" t="s">
        <v>125</v>
      </c>
      <c r="W399" s="12">
        <v>60</v>
      </c>
      <c r="X399" s="12">
        <v>46.88</v>
      </c>
      <c r="Y399" s="26"/>
      <c r="Z399" s="12" t="s">
        <v>43</v>
      </c>
      <c r="AA399" s="12">
        <f>YEAR(Tabela1[[#This Row],[Data_Publicacao_Parecer]])</f>
        <v>2022</v>
      </c>
      <c r="AB399" s="12">
        <f>MONTH(Tabela1[[#This Row],[Data_Publicacao_Parecer]])</f>
        <v>8</v>
      </c>
      <c r="AC399" s="12">
        <f>DAY(Tabela1[[#This Row],[Data_Publicacao_Parecer]])</f>
        <v>31</v>
      </c>
      <c r="AF399" s="12">
        <v>-29.485634000000001</v>
      </c>
      <c r="AG399" s="12">
        <v>-51.354762999999998</v>
      </c>
    </row>
    <row r="400" spans="1:33" x14ac:dyDescent="0.25">
      <c r="A400" s="12" t="s">
        <v>1545</v>
      </c>
      <c r="B400" s="12" t="s">
        <v>1546</v>
      </c>
      <c r="F400" s="12">
        <f>_xlfn.NUMBERVALUE(_xlfn.TEXTBEFORE(Tabela1[[#This Row],[Processo]], "/", 1), ",", ".") + 2000</f>
        <v>2020</v>
      </c>
      <c r="G400" s="12" t="s">
        <v>37</v>
      </c>
      <c r="H400" s="12" t="s">
        <v>154</v>
      </c>
      <c r="I400" s="13">
        <v>44804</v>
      </c>
      <c r="J400" s="14">
        <v>6609894.2300000004</v>
      </c>
      <c r="M400" s="14">
        <v>0</v>
      </c>
      <c r="P400" s="12">
        <v>10</v>
      </c>
      <c r="Q400" s="12">
        <v>80</v>
      </c>
      <c r="R400" s="12">
        <v>80</v>
      </c>
      <c r="S400" s="12">
        <v>0</v>
      </c>
      <c r="T400" s="16" t="s">
        <v>40</v>
      </c>
      <c r="U400" s="12" t="s">
        <v>109</v>
      </c>
      <c r="V400" s="12" t="s">
        <v>55</v>
      </c>
      <c r="W400" s="12">
        <v>60</v>
      </c>
      <c r="X400" s="12">
        <v>39.14</v>
      </c>
      <c r="Y400" s="26"/>
      <c r="Z400" s="12" t="s">
        <v>43</v>
      </c>
      <c r="AA400" s="12">
        <f>YEAR(Tabela1[[#This Row],[Data_Publicacao_Parecer]])</f>
        <v>2022</v>
      </c>
      <c r="AB400" s="12">
        <f>MONTH(Tabela1[[#This Row],[Data_Publicacao_Parecer]])</f>
        <v>8</v>
      </c>
      <c r="AC400" s="12">
        <f>DAY(Tabela1[[#This Row],[Data_Publicacao_Parecer]])</f>
        <v>31</v>
      </c>
      <c r="AF400" s="12">
        <v>-29.162904999999999</v>
      </c>
      <c r="AG400" s="12">
        <v>-51.179161000000001</v>
      </c>
    </row>
    <row r="401" spans="1:33" x14ac:dyDescent="0.25">
      <c r="A401" s="12" t="s">
        <v>248</v>
      </c>
      <c r="B401" s="12" t="s">
        <v>249</v>
      </c>
      <c r="F401" s="12">
        <f>_xlfn.NUMBERVALUE(_xlfn.TEXTBEFORE(Tabela1[[#This Row],[Processo]], "/", 1), ",", ".") + 2000</f>
        <v>2022</v>
      </c>
      <c r="G401" s="12" t="s">
        <v>37</v>
      </c>
      <c r="H401" s="12" t="s">
        <v>142</v>
      </c>
      <c r="I401" s="13">
        <v>44834</v>
      </c>
      <c r="J401" s="14">
        <v>15568538.039999999</v>
      </c>
      <c r="M401" s="14">
        <v>0</v>
      </c>
      <c r="P401" s="12">
        <v>150</v>
      </c>
      <c r="Q401" s="12">
        <v>0</v>
      </c>
      <c r="S401" s="12">
        <v>0</v>
      </c>
      <c r="T401" s="16" t="s">
        <v>79</v>
      </c>
      <c r="U401" s="12" t="s">
        <v>109</v>
      </c>
      <c r="V401" s="12" t="s">
        <v>55</v>
      </c>
      <c r="W401" s="12">
        <v>70</v>
      </c>
      <c r="X401" s="12">
        <v>28.14</v>
      </c>
      <c r="Y401" s="26"/>
      <c r="Z401" s="12" t="s">
        <v>43</v>
      </c>
      <c r="AA401" s="12">
        <f>YEAR(Tabela1[[#This Row],[Data_Publicacao_Parecer]])</f>
        <v>2022</v>
      </c>
      <c r="AB401" s="12">
        <f>MONTH(Tabela1[[#This Row],[Data_Publicacao_Parecer]])</f>
        <v>9</v>
      </c>
      <c r="AC401" s="12">
        <f>DAY(Tabela1[[#This Row],[Data_Publicacao_Parecer]])</f>
        <v>30</v>
      </c>
      <c r="AF401" s="12">
        <v>-29.162904999999999</v>
      </c>
      <c r="AG401" s="12">
        <v>-51.179161000000001</v>
      </c>
    </row>
    <row r="402" spans="1:33" x14ac:dyDescent="0.25">
      <c r="A402" s="12" t="s">
        <v>442</v>
      </c>
      <c r="B402" s="12" t="s">
        <v>443</v>
      </c>
      <c r="F402" s="12">
        <f>_xlfn.NUMBERVALUE(_xlfn.TEXTBEFORE(Tabela1[[#This Row],[Processo]], "/", 1), ",", ".") + 2000</f>
        <v>2021</v>
      </c>
      <c r="G402" s="12" t="s">
        <v>65</v>
      </c>
      <c r="H402" s="12" t="s">
        <v>71</v>
      </c>
      <c r="I402" s="13">
        <v>44834</v>
      </c>
      <c r="J402" s="14">
        <v>8432296.7799999993</v>
      </c>
      <c r="M402" s="14">
        <v>0</v>
      </c>
      <c r="P402" s="12">
        <v>15</v>
      </c>
      <c r="Q402" s="12">
        <v>0</v>
      </c>
      <c r="R402" s="12">
        <v>7</v>
      </c>
      <c r="S402" s="12">
        <v>4</v>
      </c>
      <c r="T402" s="16" t="s">
        <v>40</v>
      </c>
      <c r="U402" s="12" t="s">
        <v>425</v>
      </c>
      <c r="V402" s="12" t="s">
        <v>156</v>
      </c>
      <c r="W402" s="12">
        <v>45</v>
      </c>
      <c r="X402" s="12">
        <v>23.71</v>
      </c>
      <c r="Y402" s="26"/>
      <c r="Z402" s="12" t="s">
        <v>43</v>
      </c>
      <c r="AA402" s="12">
        <f>YEAR(Tabela1[[#This Row],[Data_Publicacao_Parecer]])</f>
        <v>2022</v>
      </c>
      <c r="AB402" s="12">
        <f>MONTH(Tabela1[[#This Row],[Data_Publicacao_Parecer]])</f>
        <v>9</v>
      </c>
      <c r="AC402" s="12">
        <f>DAY(Tabela1[[#This Row],[Data_Publicacao_Parecer]])</f>
        <v>30</v>
      </c>
      <c r="AF402" s="12">
        <v>-30.108592000000002</v>
      </c>
      <c r="AG402" s="12">
        <v>-51.323314000000003</v>
      </c>
    </row>
    <row r="403" spans="1:33" x14ac:dyDescent="0.25">
      <c r="A403" s="12" t="s">
        <v>463</v>
      </c>
      <c r="B403" s="12" t="s">
        <v>464</v>
      </c>
      <c r="D403" s="19" t="s">
        <v>46</v>
      </c>
      <c r="E403" s="19" t="s">
        <v>36</v>
      </c>
      <c r="F403" s="12">
        <f>_xlfn.NUMBERVALUE(_xlfn.TEXTBEFORE(Tabela1[[#This Row],[Processo]], "/", 1), ",", ".") + 2000</f>
        <v>2021</v>
      </c>
      <c r="G403" s="12" t="s">
        <v>37</v>
      </c>
      <c r="H403" s="12" t="s">
        <v>58</v>
      </c>
      <c r="I403" s="13">
        <v>44834</v>
      </c>
      <c r="J403" s="14">
        <v>3712600</v>
      </c>
      <c r="M403" s="14">
        <v>0</v>
      </c>
      <c r="P403" s="12">
        <v>2</v>
      </c>
      <c r="Q403" s="19">
        <v>2</v>
      </c>
      <c r="R403" s="19"/>
      <c r="S403" s="12">
        <v>0</v>
      </c>
      <c r="T403" s="16" t="s">
        <v>79</v>
      </c>
      <c r="U403" s="12" t="s">
        <v>465</v>
      </c>
      <c r="V403" s="12" t="s">
        <v>55</v>
      </c>
      <c r="W403" s="12">
        <v>80</v>
      </c>
      <c r="X403" s="12">
        <v>37.22</v>
      </c>
      <c r="Y403" s="26">
        <v>48366</v>
      </c>
      <c r="Z403" s="12" t="s">
        <v>43</v>
      </c>
      <c r="AA403" s="12">
        <f>YEAR(Tabela1[[#This Row],[Data_Publicacao_Parecer]])</f>
        <v>2022</v>
      </c>
      <c r="AB403" s="12">
        <f>MONTH(Tabela1[[#This Row],[Data_Publicacao_Parecer]])</f>
        <v>9</v>
      </c>
      <c r="AC403" s="12">
        <f>DAY(Tabela1[[#This Row],[Data_Publicacao_Parecer]])</f>
        <v>30</v>
      </c>
      <c r="AF403" s="12">
        <v>-28.931197000000001</v>
      </c>
      <c r="AG403" s="12">
        <v>-51.551614000000001</v>
      </c>
    </row>
    <row r="404" spans="1:33" x14ac:dyDescent="0.25">
      <c r="A404" s="12" t="s">
        <v>566</v>
      </c>
      <c r="B404" s="12" t="s">
        <v>567</v>
      </c>
      <c r="C404" s="12" t="s">
        <v>75</v>
      </c>
      <c r="D404" s="12" t="s">
        <v>46</v>
      </c>
      <c r="E404" s="12" t="s">
        <v>70</v>
      </c>
      <c r="F404" s="12">
        <f>_xlfn.NUMBERVALUE(_xlfn.TEXTBEFORE(Tabela1[[#This Row],[Processo]], "/", 1), ",", ".") + 2000</f>
        <v>2022</v>
      </c>
      <c r="G404" s="12" t="s">
        <v>37</v>
      </c>
      <c r="H404" s="12" t="s">
        <v>48</v>
      </c>
      <c r="I404" s="13">
        <v>44834</v>
      </c>
      <c r="J404" s="14">
        <v>10557646.970000001</v>
      </c>
      <c r="K404" s="15">
        <v>0.84119999999999995</v>
      </c>
      <c r="L404" s="14">
        <v>276075.89</v>
      </c>
      <c r="M404" s="14">
        <f>Tabela1[[#This Row],[Valor_Previsto_(R$)]]*Tabela1[[#This Row],[Montante_Aprovado]]</f>
        <v>8881092.6311639994</v>
      </c>
      <c r="N404" s="14" t="s">
        <v>39</v>
      </c>
      <c r="O404" s="13">
        <v>45475</v>
      </c>
      <c r="P404" s="12">
        <v>40</v>
      </c>
      <c r="Q404" s="12">
        <v>194</v>
      </c>
      <c r="R404" s="12">
        <v>174</v>
      </c>
      <c r="S404" s="12">
        <v>6</v>
      </c>
      <c r="T404" s="16" t="s">
        <v>40</v>
      </c>
      <c r="U404" s="12" t="s">
        <v>568</v>
      </c>
      <c r="V404" s="12" t="s">
        <v>368</v>
      </c>
      <c r="W404" s="12">
        <v>65</v>
      </c>
      <c r="X404" s="12">
        <v>62.31</v>
      </c>
      <c r="Y404" s="26">
        <v>11658</v>
      </c>
      <c r="Z404" s="12" t="s">
        <v>43</v>
      </c>
      <c r="AA404" s="12">
        <f>YEAR(Tabela1[[#This Row],[Data_Publicacao_Parecer]])</f>
        <v>2022</v>
      </c>
      <c r="AB404" s="12">
        <f>MONTH(Tabela1[[#This Row],[Data_Publicacao_Parecer]])</f>
        <v>9</v>
      </c>
      <c r="AC404" s="12">
        <f>DAY(Tabela1[[#This Row],[Data_Publicacao_Parecer]])</f>
        <v>30</v>
      </c>
      <c r="AF404" s="12">
        <v>-29.355993000000002</v>
      </c>
      <c r="AG404" s="12">
        <v>-50.811920999999998</v>
      </c>
    </row>
    <row r="405" spans="1:33" x14ac:dyDescent="0.25">
      <c r="A405" s="12" t="s">
        <v>721</v>
      </c>
      <c r="B405" s="12" t="s">
        <v>722</v>
      </c>
      <c r="F405" s="12">
        <f>_xlfn.NUMBERVALUE(_xlfn.TEXTBEFORE(Tabela1[[#This Row],[Processo]], "/", 1), ",", ".") + 2000</f>
        <v>2020</v>
      </c>
      <c r="G405" s="12" t="s">
        <v>37</v>
      </c>
      <c r="H405" s="12" t="s">
        <v>71</v>
      </c>
      <c r="I405" s="13">
        <v>44834</v>
      </c>
      <c r="J405" s="14">
        <v>4125000</v>
      </c>
      <c r="M405" s="14">
        <v>0</v>
      </c>
      <c r="P405" s="12">
        <v>29</v>
      </c>
      <c r="Q405" s="12">
        <v>52</v>
      </c>
      <c r="S405" s="12">
        <v>0</v>
      </c>
      <c r="T405" s="16" t="s">
        <v>79</v>
      </c>
      <c r="U405" s="12" t="s">
        <v>432</v>
      </c>
      <c r="V405" s="12" t="s">
        <v>67</v>
      </c>
      <c r="W405" s="12">
        <v>45</v>
      </c>
      <c r="X405" s="12">
        <v>31.43</v>
      </c>
      <c r="Y405" s="26"/>
      <c r="Z405" s="12" t="s">
        <v>43</v>
      </c>
      <c r="AA405" s="12">
        <f>YEAR(Tabela1[[#This Row],[Data_Publicacao_Parecer]])</f>
        <v>2022</v>
      </c>
      <c r="AB405" s="12">
        <f>MONTH(Tabela1[[#This Row],[Data_Publicacao_Parecer]])</f>
        <v>9</v>
      </c>
      <c r="AC405" s="12">
        <f>DAY(Tabela1[[#This Row],[Data_Publicacao_Parecer]])</f>
        <v>30</v>
      </c>
      <c r="AF405" s="12">
        <v>-29.401353</v>
      </c>
      <c r="AG405" s="12">
        <v>-51.955734999999997</v>
      </c>
    </row>
    <row r="406" spans="1:33" x14ac:dyDescent="0.25">
      <c r="A406" s="12" t="s">
        <v>729</v>
      </c>
      <c r="B406" s="12" t="s">
        <v>730</v>
      </c>
      <c r="F406" s="12">
        <f>_xlfn.NUMBERVALUE(_xlfn.TEXTBEFORE(Tabela1[[#This Row],[Processo]], "/", 1), ",", ".") + 2000</f>
        <v>2022</v>
      </c>
      <c r="G406" s="12" t="s">
        <v>37</v>
      </c>
      <c r="H406" s="12" t="s">
        <v>105</v>
      </c>
      <c r="I406" s="13">
        <v>44834</v>
      </c>
      <c r="J406" s="14">
        <v>5985500</v>
      </c>
      <c r="M406" s="14">
        <v>0</v>
      </c>
      <c r="P406" s="12">
        <v>7</v>
      </c>
      <c r="Q406" s="12">
        <v>89</v>
      </c>
      <c r="R406" s="12">
        <v>93</v>
      </c>
      <c r="S406" s="12">
        <v>0</v>
      </c>
      <c r="T406" s="16" t="s">
        <v>40</v>
      </c>
      <c r="U406" s="12" t="s">
        <v>299</v>
      </c>
      <c r="V406" s="12" t="s">
        <v>118</v>
      </c>
      <c r="W406" s="12">
        <v>60</v>
      </c>
      <c r="X406" s="12">
        <v>50.48</v>
      </c>
      <c r="Y406" s="26"/>
      <c r="Z406" s="12" t="s">
        <v>43</v>
      </c>
      <c r="AA406" s="12">
        <f>YEAR(Tabela1[[#This Row],[Data_Publicacao_Parecer]])</f>
        <v>2022</v>
      </c>
      <c r="AB406" s="12">
        <f>MONTH(Tabela1[[#This Row],[Data_Publicacao_Parecer]])</f>
        <v>9</v>
      </c>
      <c r="AC406" s="12">
        <f>DAY(Tabela1[[#This Row],[Data_Publicacao_Parecer]])</f>
        <v>30</v>
      </c>
      <c r="AF406" s="12">
        <v>-29.754494000000001</v>
      </c>
      <c r="AG406" s="12">
        <v>-51.149773000000003</v>
      </c>
    </row>
    <row r="407" spans="1:33" x14ac:dyDescent="0.25">
      <c r="A407" s="12" t="s">
        <v>1152</v>
      </c>
      <c r="B407" s="12" t="s">
        <v>1153</v>
      </c>
      <c r="F407" s="12">
        <f>_xlfn.NUMBERVALUE(_xlfn.TEXTBEFORE(Tabela1[[#This Row],[Processo]], "/", 1), ",", ".") + 2000</f>
        <v>2022</v>
      </c>
      <c r="G407" s="12" t="s">
        <v>65</v>
      </c>
      <c r="H407" s="12" t="s">
        <v>128</v>
      </c>
      <c r="I407" s="13">
        <v>44834</v>
      </c>
      <c r="J407" s="14">
        <v>4911670</v>
      </c>
      <c r="M407" s="14">
        <v>0</v>
      </c>
      <c r="P407" s="12">
        <v>6</v>
      </c>
      <c r="Q407" s="12">
        <v>18</v>
      </c>
      <c r="R407" s="12">
        <v>21</v>
      </c>
      <c r="S407" s="12">
        <v>0</v>
      </c>
      <c r="T407" s="16" t="s">
        <v>40</v>
      </c>
      <c r="U407" s="12" t="s">
        <v>109</v>
      </c>
      <c r="V407" s="12" t="s">
        <v>55</v>
      </c>
      <c r="W407" s="12">
        <v>55</v>
      </c>
      <c r="X407" s="12">
        <v>31.14</v>
      </c>
      <c r="Y407" s="26"/>
      <c r="Z407" s="12" t="s">
        <v>43</v>
      </c>
      <c r="AA407" s="12">
        <f>YEAR(Tabela1[[#This Row],[Data_Publicacao_Parecer]])</f>
        <v>2022</v>
      </c>
      <c r="AB407" s="12">
        <f>MONTH(Tabela1[[#This Row],[Data_Publicacao_Parecer]])</f>
        <v>9</v>
      </c>
      <c r="AC407" s="12">
        <f>DAY(Tabela1[[#This Row],[Data_Publicacao_Parecer]])</f>
        <v>30</v>
      </c>
      <c r="AF407" s="12">
        <v>-29.162904999999999</v>
      </c>
      <c r="AG407" s="12">
        <v>-51.179161000000001</v>
      </c>
    </row>
    <row r="408" spans="1:33" x14ac:dyDescent="0.25">
      <c r="A408" s="12" t="s">
        <v>1168</v>
      </c>
      <c r="B408" s="12" t="s">
        <v>1173</v>
      </c>
      <c r="C408" s="19" t="s">
        <v>191</v>
      </c>
      <c r="F408" s="12">
        <f>_xlfn.NUMBERVALUE(_xlfn.TEXTBEFORE(Tabela1[[#This Row],[Processo]], "/", 1), ",", ".") + 2000</f>
        <v>2022</v>
      </c>
      <c r="G408" s="12" t="s">
        <v>37</v>
      </c>
      <c r="H408" s="12" t="s">
        <v>752</v>
      </c>
      <c r="I408" s="13">
        <v>44834</v>
      </c>
      <c r="J408" s="14">
        <v>6189652.1900000004</v>
      </c>
      <c r="M408" s="14">
        <v>0</v>
      </c>
      <c r="P408" s="12">
        <v>5</v>
      </c>
      <c r="Q408" s="12">
        <v>132</v>
      </c>
      <c r="R408" s="12">
        <v>193</v>
      </c>
      <c r="S408" s="12">
        <v>18</v>
      </c>
      <c r="T408" s="16" t="s">
        <v>40</v>
      </c>
      <c r="U408" s="12" t="s">
        <v>66</v>
      </c>
      <c r="V408" s="12" t="s">
        <v>67</v>
      </c>
      <c r="W408" s="12">
        <v>75</v>
      </c>
      <c r="X408" s="12">
        <v>50.25</v>
      </c>
      <c r="Y408" s="26"/>
      <c r="Z408" s="12" t="s">
        <v>43</v>
      </c>
      <c r="AA408" s="12">
        <f>YEAR(Tabela1[[#This Row],[Data_Publicacao_Parecer]])</f>
        <v>2022</v>
      </c>
      <c r="AB408" s="12">
        <f>MONTH(Tabela1[[#This Row],[Data_Publicacao_Parecer]])</f>
        <v>9</v>
      </c>
      <c r="AC408" s="12">
        <f>DAY(Tabela1[[#This Row],[Data_Publicacao_Parecer]])</f>
        <v>30</v>
      </c>
      <c r="AF408" s="12">
        <v>-29.500207</v>
      </c>
      <c r="AG408" s="12">
        <v>-51.949508000000002</v>
      </c>
    </row>
    <row r="409" spans="1:33" x14ac:dyDescent="0.25">
      <c r="A409" s="12" t="s">
        <v>1257</v>
      </c>
      <c r="B409" s="12" t="s">
        <v>1258</v>
      </c>
      <c r="F409" s="12">
        <f>_xlfn.NUMBERVALUE(_xlfn.TEXTBEFORE(Tabela1[[#This Row],[Processo]], "/", 1), ",", ".") + 2000</f>
        <v>2022</v>
      </c>
      <c r="G409" s="12" t="s">
        <v>65</v>
      </c>
      <c r="H409" s="12" t="s">
        <v>48</v>
      </c>
      <c r="I409" s="13">
        <v>44834</v>
      </c>
      <c r="J409" s="14">
        <v>4000000</v>
      </c>
      <c r="M409" s="14">
        <v>0</v>
      </c>
      <c r="P409" s="12">
        <v>10</v>
      </c>
      <c r="Q409" s="12">
        <v>11</v>
      </c>
      <c r="R409" s="12">
        <v>37</v>
      </c>
      <c r="S409" s="12">
        <v>21</v>
      </c>
      <c r="T409" s="16" t="s">
        <v>40</v>
      </c>
      <c r="U409" s="12" t="s">
        <v>1259</v>
      </c>
      <c r="V409" s="12" t="s">
        <v>846</v>
      </c>
      <c r="W409" s="12">
        <v>65</v>
      </c>
      <c r="X409" s="12">
        <v>64.67</v>
      </c>
      <c r="Y409" s="26"/>
      <c r="Z409" s="12" t="s">
        <v>43</v>
      </c>
      <c r="AA409" s="12">
        <f>YEAR(Tabela1[[#This Row],[Data_Publicacao_Parecer]])</f>
        <v>2022</v>
      </c>
      <c r="AB409" s="12">
        <f>MONTH(Tabela1[[#This Row],[Data_Publicacao_Parecer]])</f>
        <v>9</v>
      </c>
      <c r="AC409" s="12">
        <f>DAY(Tabela1[[#This Row],[Data_Publicacao_Parecer]])</f>
        <v>30</v>
      </c>
      <c r="AF409" s="12">
        <v>-30.032988</v>
      </c>
      <c r="AG409" s="12">
        <v>-52.892755999999999</v>
      </c>
    </row>
    <row r="410" spans="1:33" x14ac:dyDescent="0.25">
      <c r="A410" s="12" t="s">
        <v>1404</v>
      </c>
      <c r="B410" s="12" t="s">
        <v>1405</v>
      </c>
      <c r="D410" s="19" t="s">
        <v>46</v>
      </c>
      <c r="E410" s="19" t="s">
        <v>1406</v>
      </c>
      <c r="F410" s="12">
        <f>_xlfn.NUMBERVALUE(_xlfn.TEXTBEFORE(Tabela1[[#This Row],[Processo]], "/", 1), ",", ".") + 2000</f>
        <v>2021</v>
      </c>
      <c r="G410" s="12" t="s">
        <v>65</v>
      </c>
      <c r="H410" s="12" t="s">
        <v>71</v>
      </c>
      <c r="I410" s="13">
        <v>44834</v>
      </c>
      <c r="J410" s="14">
        <v>1743000</v>
      </c>
      <c r="M410" s="14">
        <v>0</v>
      </c>
      <c r="P410" s="12">
        <v>5</v>
      </c>
      <c r="Q410" s="19">
        <v>18</v>
      </c>
      <c r="R410" s="19">
        <v>21</v>
      </c>
      <c r="S410" s="12">
        <v>0</v>
      </c>
      <c r="T410" s="16" t="s">
        <v>40</v>
      </c>
      <c r="U410" s="12" t="s">
        <v>538</v>
      </c>
      <c r="V410" s="12" t="s">
        <v>125</v>
      </c>
      <c r="W410" s="12">
        <v>70</v>
      </c>
      <c r="X410" s="12">
        <v>51.96</v>
      </c>
      <c r="Y410" s="26">
        <v>47818</v>
      </c>
      <c r="Z410" s="12" t="s">
        <v>43</v>
      </c>
      <c r="AA410" s="12">
        <f>YEAR(Tabela1[[#This Row],[Data_Publicacao_Parecer]])</f>
        <v>2022</v>
      </c>
      <c r="AB410" s="12">
        <f>MONTH(Tabela1[[#This Row],[Data_Publicacao_Parecer]])</f>
        <v>9</v>
      </c>
      <c r="AC410" s="12">
        <f>DAY(Tabela1[[#This Row],[Data_Publicacao_Parecer]])</f>
        <v>30</v>
      </c>
      <c r="AF410" s="12">
        <v>-29.391943999999999</v>
      </c>
      <c r="AG410" s="12">
        <v>-51.255859000000001</v>
      </c>
    </row>
    <row r="411" spans="1:33" x14ac:dyDescent="0.25">
      <c r="A411" s="12" t="s">
        <v>1539</v>
      </c>
      <c r="B411" s="12" t="s">
        <v>1540</v>
      </c>
      <c r="F411" s="12">
        <f>_xlfn.NUMBERVALUE(_xlfn.TEXTBEFORE(Tabela1[[#This Row],[Processo]], "/", 1), ",", ".") + 2000</f>
        <v>2021</v>
      </c>
      <c r="G411" s="12" t="s">
        <v>37</v>
      </c>
      <c r="H411" s="12" t="s">
        <v>71</v>
      </c>
      <c r="I411" s="13">
        <v>44834</v>
      </c>
      <c r="J411" s="14">
        <v>1598451.47</v>
      </c>
      <c r="M411" s="14">
        <v>0</v>
      </c>
      <c r="P411" s="12">
        <v>10</v>
      </c>
      <c r="Q411" s="12">
        <v>70</v>
      </c>
      <c r="R411" s="12" t="s">
        <v>2144</v>
      </c>
      <c r="S411" s="12">
        <v>9</v>
      </c>
      <c r="T411" s="16" t="s">
        <v>1541</v>
      </c>
      <c r="U411" s="12" t="s">
        <v>109</v>
      </c>
      <c r="V411" s="12" t="s">
        <v>55</v>
      </c>
      <c r="W411" s="12">
        <v>55</v>
      </c>
      <c r="X411" s="12">
        <v>31.14</v>
      </c>
      <c r="Y411" s="26"/>
      <c r="Z411" s="12" t="s">
        <v>43</v>
      </c>
      <c r="AA411" s="12">
        <f>YEAR(Tabela1[[#This Row],[Data_Publicacao_Parecer]])</f>
        <v>2022</v>
      </c>
      <c r="AB411" s="12">
        <f>MONTH(Tabela1[[#This Row],[Data_Publicacao_Parecer]])</f>
        <v>9</v>
      </c>
      <c r="AC411" s="12">
        <f>DAY(Tabela1[[#This Row],[Data_Publicacao_Parecer]])</f>
        <v>30</v>
      </c>
      <c r="AF411" s="12">
        <v>-29.162904999999999</v>
      </c>
      <c r="AG411" s="12">
        <v>-51.179161000000001</v>
      </c>
    </row>
    <row r="412" spans="1:33" x14ac:dyDescent="0.25">
      <c r="A412" s="12" t="s">
        <v>1637</v>
      </c>
      <c r="B412" s="12" t="s">
        <v>1640</v>
      </c>
      <c r="C412" s="19" t="s">
        <v>191</v>
      </c>
      <c r="F412" s="12">
        <f>_xlfn.NUMBERVALUE(_xlfn.TEXTBEFORE(Tabela1[[#This Row],[Processo]], "/", 1), ",", ".") + 2000</f>
        <v>2021</v>
      </c>
      <c r="G412" s="12" t="s">
        <v>37</v>
      </c>
      <c r="H412" s="12" t="s">
        <v>48</v>
      </c>
      <c r="I412" s="13">
        <v>44834</v>
      </c>
      <c r="J412" s="14">
        <v>3000000</v>
      </c>
      <c r="M412" s="14">
        <v>0</v>
      </c>
      <c r="P412" s="12">
        <v>8</v>
      </c>
      <c r="Q412" s="12">
        <v>30</v>
      </c>
      <c r="R412" s="12">
        <v>42</v>
      </c>
      <c r="S412" s="12">
        <v>41</v>
      </c>
      <c r="T412" s="16" t="s">
        <v>40</v>
      </c>
      <c r="U412" s="12" t="s">
        <v>238</v>
      </c>
      <c r="V412" s="12" t="s">
        <v>113</v>
      </c>
      <c r="W412" s="12">
        <v>65</v>
      </c>
      <c r="X412" s="12">
        <v>50.4</v>
      </c>
      <c r="Y412" s="26"/>
      <c r="Z412" s="12" t="s">
        <v>43</v>
      </c>
      <c r="AA412" s="12">
        <f>YEAR(Tabela1[[#This Row],[Data_Publicacao_Parecer]])</f>
        <v>2022</v>
      </c>
      <c r="AB412" s="12">
        <f>MONTH(Tabela1[[#This Row],[Data_Publicacao_Parecer]])</f>
        <v>9</v>
      </c>
      <c r="AC412" s="12">
        <f>DAY(Tabela1[[#This Row],[Data_Publicacao_Parecer]])</f>
        <v>30</v>
      </c>
      <c r="AF412" s="12">
        <v>-27.636379999999999</v>
      </c>
      <c r="AG412" s="12">
        <v>-52.269689999999997</v>
      </c>
    </row>
    <row r="413" spans="1:33" x14ac:dyDescent="0.25">
      <c r="A413" s="12" t="s">
        <v>1676</v>
      </c>
      <c r="B413" s="12" t="s">
        <v>1677</v>
      </c>
      <c r="F413" s="12">
        <f>_xlfn.NUMBERVALUE(_xlfn.TEXTBEFORE(Tabela1[[#This Row],[Processo]], "/", 1), ",", ".") + 2000</f>
        <v>2021</v>
      </c>
      <c r="G413" s="12" t="s">
        <v>37</v>
      </c>
      <c r="H413" s="12" t="s">
        <v>752</v>
      </c>
      <c r="I413" s="13">
        <v>44834</v>
      </c>
      <c r="J413" s="14">
        <v>14165201.51</v>
      </c>
      <c r="M413" s="14">
        <v>0</v>
      </c>
      <c r="P413" s="12">
        <v>80</v>
      </c>
      <c r="Q413" s="12">
        <v>478</v>
      </c>
      <c r="R413" s="12">
        <v>680</v>
      </c>
      <c r="S413" s="12">
        <v>116</v>
      </c>
      <c r="T413" s="16" t="s">
        <v>40</v>
      </c>
      <c r="U413" s="12" t="s">
        <v>660</v>
      </c>
      <c r="V413" s="12" t="s">
        <v>156</v>
      </c>
      <c r="W413" s="12">
        <v>45</v>
      </c>
      <c r="X413" s="12">
        <v>61.75</v>
      </c>
      <c r="Y413" s="26"/>
      <c r="Z413" s="12" t="s">
        <v>43</v>
      </c>
      <c r="AA413" s="12">
        <f>YEAR(Tabela1[[#This Row],[Data_Publicacao_Parecer]])</f>
        <v>2022</v>
      </c>
      <c r="AB413" s="12">
        <f>MONTH(Tabela1[[#This Row],[Data_Publicacao_Parecer]])</f>
        <v>9</v>
      </c>
      <c r="AC413" s="12">
        <f>DAY(Tabela1[[#This Row],[Data_Publicacao_Parecer]])</f>
        <v>30</v>
      </c>
      <c r="AF413" s="12">
        <v>-30.081899</v>
      </c>
      <c r="AG413" s="12">
        <v>-51.019435000000001</v>
      </c>
    </row>
    <row r="414" spans="1:33" x14ac:dyDescent="0.25">
      <c r="A414" s="12" t="s">
        <v>1721</v>
      </c>
      <c r="B414" s="12" t="s">
        <v>1722</v>
      </c>
      <c r="F414" s="12">
        <f>_xlfn.NUMBERVALUE(_xlfn.TEXTBEFORE(Tabela1[[#This Row],[Processo]], "/", 1), ",", ".") + 2000</f>
        <v>2021</v>
      </c>
      <c r="G414" s="12" t="s">
        <v>82</v>
      </c>
      <c r="H414" s="12" t="s">
        <v>241</v>
      </c>
      <c r="I414" s="13">
        <v>44834</v>
      </c>
      <c r="J414" s="14">
        <v>120575451.06</v>
      </c>
      <c r="M414" s="14">
        <v>0</v>
      </c>
      <c r="P414" s="12">
        <v>150</v>
      </c>
      <c r="Q414" s="12">
        <v>0</v>
      </c>
      <c r="R414" s="12">
        <v>25</v>
      </c>
      <c r="S414" s="12">
        <v>0</v>
      </c>
      <c r="T414" s="16" t="s">
        <v>40</v>
      </c>
      <c r="U414" s="12" t="s">
        <v>1723</v>
      </c>
      <c r="V414" s="12" t="s">
        <v>308</v>
      </c>
      <c r="W414" s="12">
        <v>70</v>
      </c>
      <c r="X414" s="12">
        <v>63.27</v>
      </c>
      <c r="Y414" s="26"/>
      <c r="Z414" s="17" t="s">
        <v>43</v>
      </c>
      <c r="AA414" s="12">
        <f>YEAR(Tabela1[[#This Row],[Data_Publicacao_Parecer]])</f>
        <v>2022</v>
      </c>
      <c r="AB414" s="12">
        <f>MONTH(Tabela1[[#This Row],[Data_Publicacao_Parecer]])</f>
        <v>9</v>
      </c>
      <c r="AC414" s="12">
        <f>DAY(Tabela1[[#This Row],[Data_Publicacao_Parecer]])</f>
        <v>30</v>
      </c>
      <c r="AF414" s="12">
        <v>-27.900652000000001</v>
      </c>
      <c r="AG414" s="12">
        <v>-53.313378</v>
      </c>
    </row>
    <row r="415" spans="1:33" x14ac:dyDescent="0.25">
      <c r="A415" s="12" t="s">
        <v>641</v>
      </c>
      <c r="B415" s="12" t="s">
        <v>646</v>
      </c>
      <c r="C415" s="19" t="s">
        <v>191</v>
      </c>
      <c r="D415" s="12" t="s">
        <v>35</v>
      </c>
      <c r="E415" s="12" t="s">
        <v>70</v>
      </c>
      <c r="F415" s="12">
        <f>_xlfn.NUMBERVALUE(_xlfn.TEXTBEFORE(Tabela1[[#This Row],[Processo]], "/", 1), ",", ".") + 2000</f>
        <v>2021</v>
      </c>
      <c r="G415" s="12" t="s">
        <v>37</v>
      </c>
      <c r="H415" s="12" t="s">
        <v>128</v>
      </c>
      <c r="I415" s="13">
        <v>44862</v>
      </c>
      <c r="J415" s="14">
        <v>24204083.780000001</v>
      </c>
      <c r="K415" s="15">
        <v>0.93859999999999999</v>
      </c>
      <c r="L415" s="14">
        <v>749050.57</v>
      </c>
      <c r="M415" s="14">
        <f>Tabela1[[#This Row],[Valor_Previsto_(R$)]]*Tabela1[[#This Row],[Montante_Aprovado]]</f>
        <v>22717953.035908002</v>
      </c>
      <c r="N415" s="14" t="s">
        <v>39</v>
      </c>
      <c r="O415" s="13">
        <v>45308</v>
      </c>
      <c r="P415" s="12">
        <v>20</v>
      </c>
      <c r="Q415" s="12">
        <v>20</v>
      </c>
      <c r="R415" s="12">
        <v>127</v>
      </c>
      <c r="S415" s="12">
        <v>0</v>
      </c>
      <c r="T415" s="16" t="s">
        <v>40</v>
      </c>
      <c r="U415" s="12" t="s">
        <v>643</v>
      </c>
      <c r="V415" s="12" t="s">
        <v>644</v>
      </c>
      <c r="W415" s="12">
        <v>55</v>
      </c>
      <c r="X415" s="12">
        <v>60.91</v>
      </c>
      <c r="Y415" s="26">
        <v>47484</v>
      </c>
      <c r="Z415" s="12" t="s">
        <v>43</v>
      </c>
      <c r="AA415" s="12">
        <f>YEAR(Tabela1[[#This Row],[Data_Publicacao_Parecer]])</f>
        <v>2022</v>
      </c>
      <c r="AB415" s="12">
        <f>MONTH(Tabela1[[#This Row],[Data_Publicacao_Parecer]])</f>
        <v>10</v>
      </c>
      <c r="AC415" s="12">
        <f>DAY(Tabela1[[#This Row],[Data_Publicacao_Parecer]])</f>
        <v>28</v>
      </c>
      <c r="AF415" s="12">
        <v>-28.368556000000002</v>
      </c>
      <c r="AG415" s="12">
        <v>-54.268588000000001</v>
      </c>
    </row>
    <row r="416" spans="1:33" x14ac:dyDescent="0.25">
      <c r="A416" s="12" t="s">
        <v>675</v>
      </c>
      <c r="B416" s="12" t="s">
        <v>678</v>
      </c>
      <c r="C416" s="12" t="s">
        <v>78</v>
      </c>
      <c r="F416" s="12">
        <f>_xlfn.NUMBERVALUE(_xlfn.TEXTBEFORE(Tabela1[[#This Row],[Processo]], "/", 1), ",", ".") + 2000</f>
        <v>2020</v>
      </c>
      <c r="G416" s="12" t="s">
        <v>37</v>
      </c>
      <c r="H416" s="12" t="s">
        <v>154</v>
      </c>
      <c r="I416" s="13">
        <v>44862</v>
      </c>
      <c r="J416" s="14">
        <v>35483000</v>
      </c>
      <c r="M416" s="14">
        <v>0</v>
      </c>
      <c r="P416" s="12">
        <v>35</v>
      </c>
      <c r="Q416" s="12">
        <v>135</v>
      </c>
      <c r="R416" s="12">
        <v>287</v>
      </c>
      <c r="S416" s="12">
        <v>86</v>
      </c>
      <c r="T416" s="16" t="s">
        <v>40</v>
      </c>
      <c r="U416" s="12" t="s">
        <v>677</v>
      </c>
      <c r="V416" s="12" t="s">
        <v>42</v>
      </c>
      <c r="W416" s="12">
        <v>65</v>
      </c>
      <c r="X416" s="12">
        <v>58.11</v>
      </c>
      <c r="Y416" s="26"/>
      <c r="Z416" s="12" t="s">
        <v>43</v>
      </c>
      <c r="AA416" s="12">
        <f>YEAR(Tabela1[[#This Row],[Data_Publicacao_Parecer]])</f>
        <v>2022</v>
      </c>
      <c r="AB416" s="12">
        <f>MONTH(Tabela1[[#This Row],[Data_Publicacao_Parecer]])</f>
        <v>10</v>
      </c>
      <c r="AC416" s="12">
        <f>DAY(Tabela1[[#This Row],[Data_Publicacao_Parecer]])</f>
        <v>28</v>
      </c>
      <c r="AF416" s="12">
        <v>-27.992599999999999</v>
      </c>
      <c r="AG416" s="12">
        <v>-52.978377000000002</v>
      </c>
    </row>
    <row r="417" spans="1:33" x14ac:dyDescent="0.25">
      <c r="A417" s="12" t="s">
        <v>694</v>
      </c>
      <c r="B417" s="12" t="s">
        <v>696</v>
      </c>
      <c r="C417" s="12" t="s">
        <v>78</v>
      </c>
      <c r="F417" s="12">
        <f>_xlfn.NUMBERVALUE(_xlfn.TEXTBEFORE(Tabela1[[#This Row],[Processo]], "/", 1), ",", ".") + 2000</f>
        <v>2021</v>
      </c>
      <c r="G417" s="12" t="s">
        <v>37</v>
      </c>
      <c r="H417" s="12" t="s">
        <v>128</v>
      </c>
      <c r="I417" s="13">
        <v>44862</v>
      </c>
      <c r="J417" s="14">
        <v>12034340.65</v>
      </c>
      <c r="M417" s="14">
        <v>0</v>
      </c>
      <c r="P417" s="12">
        <v>20</v>
      </c>
      <c r="Q417" s="12">
        <v>80</v>
      </c>
      <c r="R417" s="12">
        <v>117</v>
      </c>
      <c r="S417" s="12">
        <v>1</v>
      </c>
      <c r="T417" s="16" t="s">
        <v>40</v>
      </c>
      <c r="U417" s="12" t="s">
        <v>437</v>
      </c>
      <c r="V417" s="12" t="s">
        <v>67</v>
      </c>
      <c r="W417" s="12">
        <v>35</v>
      </c>
      <c r="X417" s="12">
        <v>49.82</v>
      </c>
      <c r="Y417" s="26"/>
      <c r="Z417" s="12" t="s">
        <v>43</v>
      </c>
      <c r="AA417" s="12">
        <f>YEAR(Tabela1[[#This Row],[Data_Publicacao_Parecer]])</f>
        <v>2022</v>
      </c>
      <c r="AB417" s="12">
        <f>MONTH(Tabela1[[#This Row],[Data_Publicacao_Parecer]])</f>
        <v>10</v>
      </c>
      <c r="AC417" s="12">
        <f>DAY(Tabela1[[#This Row],[Data_Publicacao_Parecer]])</f>
        <v>28</v>
      </c>
      <c r="AF417" s="12">
        <v>-29.607075999999999</v>
      </c>
      <c r="AG417" s="12">
        <v>-51.945593000000002</v>
      </c>
    </row>
    <row r="418" spans="1:33" x14ac:dyDescent="0.25">
      <c r="A418" s="12" t="s">
        <v>764</v>
      </c>
      <c r="B418" s="12" t="s">
        <v>765</v>
      </c>
      <c r="F418" s="12">
        <f>_xlfn.NUMBERVALUE(_xlfn.TEXTBEFORE(Tabela1[[#This Row],[Processo]], "/", 1), ",", ".") + 2000</f>
        <v>2022</v>
      </c>
      <c r="G418" s="12" t="s">
        <v>37</v>
      </c>
      <c r="H418" s="12" t="s">
        <v>108</v>
      </c>
      <c r="I418" s="13">
        <v>44862</v>
      </c>
      <c r="J418" s="14">
        <v>1881338.87</v>
      </c>
      <c r="M418" s="14">
        <v>0</v>
      </c>
      <c r="P418" s="12">
        <v>110</v>
      </c>
      <c r="Q418" s="12">
        <v>87</v>
      </c>
      <c r="R418" s="12">
        <v>173</v>
      </c>
      <c r="S418" s="12">
        <v>0</v>
      </c>
      <c r="T418" s="16" t="s">
        <v>766</v>
      </c>
      <c r="U418" s="12" t="s">
        <v>425</v>
      </c>
      <c r="V418" s="12" t="s">
        <v>156</v>
      </c>
      <c r="W418" s="12">
        <v>70</v>
      </c>
      <c r="X418" s="12">
        <v>28.71</v>
      </c>
      <c r="Y418" s="26"/>
      <c r="Z418" s="12" t="s">
        <v>43</v>
      </c>
      <c r="AA418" s="12">
        <f>YEAR(Tabela1[[#This Row],[Data_Publicacao_Parecer]])</f>
        <v>2022</v>
      </c>
      <c r="AB418" s="12">
        <f>MONTH(Tabela1[[#This Row],[Data_Publicacao_Parecer]])</f>
        <v>10</v>
      </c>
      <c r="AC418" s="12">
        <f>DAY(Tabela1[[#This Row],[Data_Publicacao_Parecer]])</f>
        <v>28</v>
      </c>
      <c r="AF418" s="12">
        <v>-30.108592000000002</v>
      </c>
      <c r="AG418" s="12">
        <v>-51.323314000000003</v>
      </c>
    </row>
    <row r="419" spans="1:33" x14ac:dyDescent="0.25">
      <c r="A419" s="12" t="s">
        <v>894</v>
      </c>
      <c r="B419" s="12" t="s">
        <v>895</v>
      </c>
      <c r="F419" s="12">
        <f>_xlfn.NUMBERVALUE(_xlfn.TEXTBEFORE(Tabela1[[#This Row],[Processo]], "/", 1), ",", ".") + 2000</f>
        <v>2022</v>
      </c>
      <c r="G419" s="12" t="s">
        <v>37</v>
      </c>
      <c r="H419" s="12" t="s">
        <v>761</v>
      </c>
      <c r="I419" s="13">
        <v>44862</v>
      </c>
      <c r="J419" s="14">
        <v>10045427.66</v>
      </c>
      <c r="M419" s="14">
        <v>0</v>
      </c>
      <c r="P419" s="12">
        <v>50</v>
      </c>
      <c r="Q419" s="12">
        <v>258</v>
      </c>
      <c r="R419" s="12">
        <v>204</v>
      </c>
      <c r="S419" s="12">
        <v>106</v>
      </c>
      <c r="T419" s="16" t="s">
        <v>40</v>
      </c>
      <c r="U419" s="12" t="s">
        <v>109</v>
      </c>
      <c r="V419" s="12" t="s">
        <v>55</v>
      </c>
      <c r="W419" s="12">
        <v>75</v>
      </c>
      <c r="X419" s="12">
        <v>37.14</v>
      </c>
      <c r="Y419" s="26"/>
      <c r="Z419" s="12" t="s">
        <v>43</v>
      </c>
      <c r="AA419" s="12">
        <f>YEAR(Tabela1[[#This Row],[Data_Publicacao_Parecer]])</f>
        <v>2022</v>
      </c>
      <c r="AB419" s="12">
        <f>MONTH(Tabela1[[#This Row],[Data_Publicacao_Parecer]])</f>
        <v>10</v>
      </c>
      <c r="AC419" s="12">
        <f>DAY(Tabela1[[#This Row],[Data_Publicacao_Parecer]])</f>
        <v>28</v>
      </c>
      <c r="AF419" s="12">
        <v>-29.162904999999999</v>
      </c>
      <c r="AG419" s="12">
        <v>-51.179161000000001</v>
      </c>
    </row>
    <row r="420" spans="1:33" x14ac:dyDescent="0.25">
      <c r="A420" s="12" t="s">
        <v>929</v>
      </c>
      <c r="B420" s="12" t="s">
        <v>930</v>
      </c>
      <c r="F420" s="12">
        <f>_xlfn.NUMBERVALUE(_xlfn.TEXTBEFORE(Tabela1[[#This Row],[Processo]], "/", 1), ",", ".") + 2000</f>
        <v>2022</v>
      </c>
      <c r="G420" s="12" t="s">
        <v>37</v>
      </c>
      <c r="H420" s="12" t="s">
        <v>128</v>
      </c>
      <c r="I420" s="13">
        <v>44862</v>
      </c>
      <c r="J420" s="14">
        <v>2726715</v>
      </c>
      <c r="M420" s="14">
        <v>0</v>
      </c>
      <c r="P420" s="12">
        <v>20</v>
      </c>
      <c r="Q420" s="12">
        <v>80</v>
      </c>
      <c r="S420" s="12">
        <v>11</v>
      </c>
      <c r="T420" s="16" t="s">
        <v>79</v>
      </c>
      <c r="U420" s="12" t="s">
        <v>84</v>
      </c>
      <c r="V420" s="12" t="s">
        <v>42</v>
      </c>
      <c r="W420" s="12">
        <v>35</v>
      </c>
      <c r="X420" s="12">
        <v>40.89</v>
      </c>
      <c r="Y420" s="26"/>
      <c r="Z420" s="12" t="s">
        <v>43</v>
      </c>
      <c r="AA420" s="12">
        <f>YEAR(Tabela1[[#This Row],[Data_Publicacao_Parecer]])</f>
        <v>2022</v>
      </c>
      <c r="AB420" s="12">
        <f>MONTH(Tabela1[[#This Row],[Data_Publicacao_Parecer]])</f>
        <v>10</v>
      </c>
      <c r="AC420" s="12">
        <f>DAY(Tabela1[[#This Row],[Data_Publicacao_Parecer]])</f>
        <v>28</v>
      </c>
      <c r="AF420" s="12">
        <v>-28.257563999999999</v>
      </c>
      <c r="AG420" s="12">
        <v>-52.409112</v>
      </c>
    </row>
    <row r="421" spans="1:33" x14ac:dyDescent="0.25">
      <c r="A421" s="12" t="s">
        <v>1009</v>
      </c>
      <c r="B421" s="12" t="s">
        <v>1012</v>
      </c>
      <c r="C421" s="21" t="s">
        <v>78</v>
      </c>
      <c r="F421" s="12">
        <f>_xlfn.NUMBERVALUE(_xlfn.TEXTBEFORE(Tabela1[[#This Row],[Processo]], "/", 1), ",", ".") + 2000</f>
        <v>2022</v>
      </c>
      <c r="G421" s="12" t="s">
        <v>37</v>
      </c>
      <c r="H421" s="12" t="s">
        <v>241</v>
      </c>
      <c r="I421" s="13">
        <v>44862</v>
      </c>
      <c r="J421" s="14">
        <v>2911663.66</v>
      </c>
      <c r="M421" s="14">
        <v>0</v>
      </c>
      <c r="P421" s="12">
        <v>2</v>
      </c>
      <c r="Q421" s="12">
        <v>101</v>
      </c>
      <c r="R421" s="12">
        <v>129</v>
      </c>
      <c r="S421" s="12">
        <v>0</v>
      </c>
      <c r="T421" s="16" t="s">
        <v>40</v>
      </c>
      <c r="U421" s="12" t="s">
        <v>1011</v>
      </c>
      <c r="V421" s="12" t="s">
        <v>55</v>
      </c>
      <c r="W421" s="12">
        <v>65</v>
      </c>
      <c r="X421" s="12">
        <v>49.89</v>
      </c>
      <c r="Y421" s="26"/>
      <c r="Z421" s="12" t="s">
        <v>43</v>
      </c>
      <c r="AA421" s="12">
        <f>YEAR(Tabela1[[#This Row],[Data_Publicacao_Parecer]])</f>
        <v>2022</v>
      </c>
      <c r="AB421" s="12">
        <f>MONTH(Tabela1[[#This Row],[Data_Publicacao_Parecer]])</f>
        <v>10</v>
      </c>
      <c r="AC421" s="12">
        <f>DAY(Tabela1[[#This Row],[Data_Publicacao_Parecer]])</f>
        <v>28</v>
      </c>
      <c r="AF421" s="12">
        <v>-29.354406000000001</v>
      </c>
      <c r="AG421" s="12">
        <v>-51.668725000000002</v>
      </c>
    </row>
    <row r="422" spans="1:33" x14ac:dyDescent="0.25">
      <c r="A422" s="12" t="s">
        <v>1243</v>
      </c>
      <c r="B422" s="12" t="s">
        <v>1244</v>
      </c>
      <c r="F422" s="12">
        <f>_xlfn.NUMBERVALUE(_xlfn.TEXTBEFORE(Tabela1[[#This Row],[Processo]], "/", 1), ",", ".") + 2000</f>
        <v>2022</v>
      </c>
      <c r="G422" s="12" t="s">
        <v>37</v>
      </c>
      <c r="H422" s="12" t="s">
        <v>154</v>
      </c>
      <c r="I422" s="13">
        <v>44862</v>
      </c>
      <c r="J422" s="14">
        <v>9817582.8900000006</v>
      </c>
      <c r="M422" s="14">
        <v>0</v>
      </c>
      <c r="P422" s="12">
        <v>20</v>
      </c>
      <c r="Q422" s="12">
        <v>210</v>
      </c>
      <c r="S422" s="12">
        <v>0</v>
      </c>
      <c r="T422" s="27" t="s">
        <v>1245</v>
      </c>
      <c r="U422" s="12" t="s">
        <v>284</v>
      </c>
      <c r="V422" s="12" t="s">
        <v>118</v>
      </c>
      <c r="W422" s="12">
        <v>60</v>
      </c>
      <c r="X422" s="12">
        <v>43.27</v>
      </c>
      <c r="Y422" s="26"/>
      <c r="Z422" s="12" t="s">
        <v>43</v>
      </c>
      <c r="AA422" s="12">
        <f>YEAR(Tabela1[[#This Row],[Data_Publicacao_Parecer]])</f>
        <v>2022</v>
      </c>
      <c r="AB422" s="12">
        <f>MONTH(Tabela1[[#This Row],[Data_Publicacao_Parecer]])</f>
        <v>10</v>
      </c>
      <c r="AC422" s="12">
        <f>DAY(Tabela1[[#This Row],[Data_Publicacao_Parecer]])</f>
        <v>28</v>
      </c>
      <c r="AF422" s="12">
        <v>-29.674693999999999</v>
      </c>
      <c r="AG422" s="12">
        <v>-51.060600999999998</v>
      </c>
    </row>
    <row r="423" spans="1:33" x14ac:dyDescent="0.25">
      <c r="A423" s="12" t="s">
        <v>1392</v>
      </c>
      <c r="B423" s="12" t="s">
        <v>1395</v>
      </c>
      <c r="C423" s="19" t="s">
        <v>191</v>
      </c>
      <c r="F423" s="12">
        <f>_xlfn.NUMBERVALUE(_xlfn.TEXTBEFORE(Tabela1[[#This Row],[Processo]], "/", 1), ",", ".") + 2000</f>
        <v>2022</v>
      </c>
      <c r="G423" s="12" t="s">
        <v>37</v>
      </c>
      <c r="H423" s="12" t="s">
        <v>761</v>
      </c>
      <c r="I423" s="13">
        <v>44862</v>
      </c>
      <c r="J423" s="14">
        <v>10199830</v>
      </c>
      <c r="M423" s="14">
        <v>0</v>
      </c>
      <c r="P423" s="12">
        <v>30</v>
      </c>
      <c r="Q423" s="12">
        <v>243</v>
      </c>
      <c r="R423" s="12">
        <v>332</v>
      </c>
      <c r="S423" s="12">
        <v>6</v>
      </c>
      <c r="T423" s="16" t="s">
        <v>40</v>
      </c>
      <c r="U423" s="12" t="s">
        <v>260</v>
      </c>
      <c r="V423" s="12" t="s">
        <v>67</v>
      </c>
      <c r="W423" s="12">
        <v>55</v>
      </c>
      <c r="X423" s="12">
        <v>40.17</v>
      </c>
      <c r="Y423" s="26"/>
      <c r="Z423" s="12" t="s">
        <v>43</v>
      </c>
      <c r="AA423" s="12">
        <f>YEAR(Tabela1[[#This Row],[Data_Publicacao_Parecer]])</f>
        <v>2022</v>
      </c>
      <c r="AB423" s="12">
        <f>MONTH(Tabela1[[#This Row],[Data_Publicacao_Parecer]])</f>
        <v>10</v>
      </c>
      <c r="AC423" s="12">
        <f>DAY(Tabela1[[#This Row],[Data_Publicacao_Parecer]])</f>
        <v>28</v>
      </c>
      <c r="AF423" s="12">
        <v>-29.459085999999999</v>
      </c>
      <c r="AG423" s="12">
        <v>-51.964427000000001</v>
      </c>
    </row>
    <row r="424" spans="1:33" x14ac:dyDescent="0.25">
      <c r="A424" s="12" t="s">
        <v>1603</v>
      </c>
      <c r="B424" s="12" t="s">
        <v>1604</v>
      </c>
      <c r="C424" s="12" t="s">
        <v>75</v>
      </c>
      <c r="F424" s="12">
        <f>_xlfn.NUMBERVALUE(_xlfn.TEXTBEFORE(Tabela1[[#This Row],[Processo]], "/", 1), ",", ".") + 2000</f>
        <v>2022</v>
      </c>
      <c r="G424" s="12" t="s">
        <v>37</v>
      </c>
      <c r="H424" s="12" t="s">
        <v>154</v>
      </c>
      <c r="I424" s="13">
        <v>44862</v>
      </c>
      <c r="J424" s="14">
        <v>61426465.5</v>
      </c>
      <c r="M424" s="14">
        <v>0</v>
      </c>
      <c r="P424" s="12">
        <v>25</v>
      </c>
      <c r="Q424" s="12">
        <v>456</v>
      </c>
      <c r="R424" s="12">
        <v>548</v>
      </c>
      <c r="S424" s="12">
        <v>98</v>
      </c>
      <c r="T424" s="16" t="s">
        <v>40</v>
      </c>
      <c r="U424" s="12" t="s">
        <v>61</v>
      </c>
      <c r="V424" s="12" t="s">
        <v>55</v>
      </c>
      <c r="W424" s="12">
        <v>60</v>
      </c>
      <c r="X424" s="12">
        <v>39.83</v>
      </c>
      <c r="Y424" s="26"/>
      <c r="Z424" s="12" t="s">
        <v>43</v>
      </c>
      <c r="AA424" s="12">
        <f>YEAR(Tabela1[[#This Row],[Data_Publicacao_Parecer]])</f>
        <v>2022</v>
      </c>
      <c r="AB424" s="12">
        <f>MONTH(Tabela1[[#This Row],[Data_Publicacao_Parecer]])</f>
        <v>10</v>
      </c>
      <c r="AC424" s="12">
        <f>DAY(Tabela1[[#This Row],[Data_Publicacao_Parecer]])</f>
        <v>28</v>
      </c>
      <c r="AF424" s="12">
        <v>-29.166212000000002</v>
      </c>
      <c r="AG424" s="12">
        <v>-51.516475999999997</v>
      </c>
    </row>
    <row r="425" spans="1:33" x14ac:dyDescent="0.25">
      <c r="A425" s="12" t="s">
        <v>1633</v>
      </c>
      <c r="B425" s="12" t="s">
        <v>1634</v>
      </c>
      <c r="C425" s="21"/>
      <c r="F425" s="12">
        <f>_xlfn.NUMBERVALUE(_xlfn.TEXTBEFORE(Tabela1[[#This Row],[Processo]], "/", 1), ",", ".") + 2000</f>
        <v>2020</v>
      </c>
      <c r="G425" s="12" t="s">
        <v>37</v>
      </c>
      <c r="H425" s="12" t="s">
        <v>128</v>
      </c>
      <c r="I425" s="13">
        <v>44862</v>
      </c>
      <c r="J425" s="14">
        <v>4523593</v>
      </c>
      <c r="M425" s="14">
        <v>4399702.54235618</v>
      </c>
      <c r="P425" s="12">
        <v>5</v>
      </c>
      <c r="Q425" s="12">
        <v>20</v>
      </c>
      <c r="R425" s="12">
        <v>49</v>
      </c>
      <c r="S425" s="12">
        <v>19</v>
      </c>
      <c r="T425" s="16" t="s">
        <v>40</v>
      </c>
      <c r="U425" s="12" t="s">
        <v>238</v>
      </c>
      <c r="V425" s="12" t="s">
        <v>113</v>
      </c>
      <c r="W425" s="12">
        <v>65</v>
      </c>
      <c r="X425" s="12">
        <v>40.94</v>
      </c>
      <c r="Y425" s="26"/>
      <c r="Z425" s="12" t="s">
        <v>43</v>
      </c>
      <c r="AA425" s="12">
        <f>YEAR(Tabela1[[#This Row],[Data_Publicacao_Parecer]])</f>
        <v>2022</v>
      </c>
      <c r="AB425" s="12">
        <f>MONTH(Tabela1[[#This Row],[Data_Publicacao_Parecer]])</f>
        <v>10</v>
      </c>
      <c r="AC425" s="12">
        <f>DAY(Tabela1[[#This Row],[Data_Publicacao_Parecer]])</f>
        <v>28</v>
      </c>
      <c r="AF425" s="12">
        <v>-27.636379999999999</v>
      </c>
      <c r="AG425" s="12">
        <v>-52.269689999999997</v>
      </c>
    </row>
    <row r="426" spans="1:33" x14ac:dyDescent="0.25">
      <c r="A426" s="12" t="s">
        <v>198</v>
      </c>
      <c r="B426" s="12" t="s">
        <v>199</v>
      </c>
      <c r="F426" s="12">
        <f>_xlfn.NUMBERVALUE(_xlfn.TEXTBEFORE(Tabela1[[#This Row],[Processo]], "/", 1), ",", ".") + 2000</f>
        <v>2022</v>
      </c>
      <c r="G426" s="12" t="s">
        <v>65</v>
      </c>
      <c r="H426" s="12" t="s">
        <v>100</v>
      </c>
      <c r="I426" s="13">
        <v>44883</v>
      </c>
      <c r="J426" s="14">
        <v>2040000</v>
      </c>
      <c r="M426" s="14">
        <v>0</v>
      </c>
      <c r="P426" s="12">
        <v>15</v>
      </c>
      <c r="Q426" s="12">
        <v>53</v>
      </c>
      <c r="S426" s="12">
        <v>0</v>
      </c>
      <c r="T426" s="16" t="s">
        <v>200</v>
      </c>
      <c r="U426" s="12" t="s">
        <v>201</v>
      </c>
      <c r="V426" s="12" t="s">
        <v>202</v>
      </c>
      <c r="W426" s="12">
        <v>35</v>
      </c>
      <c r="X426" s="12">
        <v>36.39</v>
      </c>
      <c r="Y426" s="26"/>
      <c r="Z426" s="12" t="s">
        <v>43</v>
      </c>
      <c r="AA426" s="12">
        <f>YEAR(Tabela1[[#This Row],[Data_Publicacao_Parecer]])</f>
        <v>2022</v>
      </c>
      <c r="AB426" s="12">
        <f>MONTH(Tabela1[[#This Row],[Data_Publicacao_Parecer]])</f>
        <v>11</v>
      </c>
      <c r="AC426" s="12">
        <f>DAY(Tabela1[[#This Row],[Data_Publicacao_Parecer]])</f>
        <v>18</v>
      </c>
      <c r="AF426" s="12">
        <v>-29.517548999999999</v>
      </c>
      <c r="AG426" s="12">
        <v>-51.179797999999998</v>
      </c>
    </row>
    <row r="427" spans="1:33" x14ac:dyDescent="0.25">
      <c r="A427" s="12" t="s">
        <v>497</v>
      </c>
      <c r="B427" s="12" t="s">
        <v>498</v>
      </c>
      <c r="F427" s="12">
        <f>_xlfn.NUMBERVALUE(_xlfn.TEXTBEFORE(Tabela1[[#This Row],[Processo]], "/", 1), ",", ".") + 2000</f>
        <v>2021</v>
      </c>
      <c r="G427" s="12" t="s">
        <v>82</v>
      </c>
      <c r="H427" s="12" t="s">
        <v>48</v>
      </c>
      <c r="I427" s="13">
        <v>44883</v>
      </c>
      <c r="J427" s="14">
        <v>22813430.559999999</v>
      </c>
      <c r="M427" s="14">
        <v>0</v>
      </c>
      <c r="P427" s="12">
        <v>15</v>
      </c>
      <c r="Q427" s="12">
        <v>5</v>
      </c>
      <c r="R427" s="12">
        <v>38</v>
      </c>
      <c r="S427" s="12">
        <v>26</v>
      </c>
      <c r="T427" s="16" t="s">
        <v>40</v>
      </c>
      <c r="U427" s="12" t="s">
        <v>499</v>
      </c>
      <c r="V427" s="12" t="s">
        <v>500</v>
      </c>
      <c r="W427" s="12">
        <v>75</v>
      </c>
      <c r="X427" s="12">
        <v>65.05</v>
      </c>
      <c r="Y427" s="26"/>
      <c r="Z427" s="12" t="s">
        <v>43</v>
      </c>
      <c r="AA427" s="12">
        <f>YEAR(Tabela1[[#This Row],[Data_Publicacao_Parecer]])</f>
        <v>2022</v>
      </c>
      <c r="AB427" s="12">
        <f>MONTH(Tabela1[[#This Row],[Data_Publicacao_Parecer]])</f>
        <v>11</v>
      </c>
      <c r="AC427" s="12">
        <f>DAY(Tabela1[[#This Row],[Data_Publicacao_Parecer]])</f>
        <v>18</v>
      </c>
      <c r="AF427" s="12">
        <v>-29.333438000000001</v>
      </c>
      <c r="AG427" s="12">
        <v>-49.733288999999999</v>
      </c>
    </row>
    <row r="428" spans="1:33" x14ac:dyDescent="0.25">
      <c r="A428" s="12" t="s">
        <v>921</v>
      </c>
      <c r="B428" s="12" t="s">
        <v>926</v>
      </c>
      <c r="C428" s="19" t="s">
        <v>191</v>
      </c>
      <c r="F428" s="12">
        <f>_xlfn.NUMBERVALUE(_xlfn.TEXTBEFORE(Tabela1[[#This Row],[Processo]], "/", 1), ",", ".") + 2000</f>
        <v>2020</v>
      </c>
      <c r="G428" s="12" t="s">
        <v>37</v>
      </c>
      <c r="H428" s="12" t="s">
        <v>128</v>
      </c>
      <c r="I428" s="13">
        <v>44883</v>
      </c>
      <c r="J428" s="14">
        <v>2811375.11</v>
      </c>
      <c r="M428" s="14">
        <v>0</v>
      </c>
      <c r="P428" s="12">
        <v>2</v>
      </c>
      <c r="Q428" s="12">
        <v>34</v>
      </c>
      <c r="R428" s="12">
        <v>55</v>
      </c>
      <c r="S428" s="12">
        <v>0</v>
      </c>
      <c r="T428" s="16" t="s">
        <v>40</v>
      </c>
      <c r="U428" s="12" t="s">
        <v>135</v>
      </c>
      <c r="V428" s="12" t="s">
        <v>55</v>
      </c>
      <c r="W428" s="12">
        <v>75</v>
      </c>
      <c r="X428" s="12">
        <v>39.76</v>
      </c>
      <c r="Y428" s="26"/>
      <c r="Z428" s="12" t="s">
        <v>43</v>
      </c>
      <c r="AA428" s="12">
        <f>YEAR(Tabela1[[#This Row],[Data_Publicacao_Parecer]])</f>
        <v>2022</v>
      </c>
      <c r="AB428" s="12">
        <f>MONTH(Tabela1[[#This Row],[Data_Publicacao_Parecer]])</f>
        <v>11</v>
      </c>
      <c r="AC428" s="12">
        <f>DAY(Tabela1[[#This Row],[Data_Publicacao_Parecer]])</f>
        <v>18</v>
      </c>
      <c r="AF428" s="12">
        <v>-29.026147000000002</v>
      </c>
      <c r="AG428" s="12">
        <v>-51.187457000000002</v>
      </c>
    </row>
    <row r="429" spans="1:33" x14ac:dyDescent="0.25">
      <c r="A429" s="12" t="s">
        <v>962</v>
      </c>
      <c r="B429" s="12" t="s">
        <v>964</v>
      </c>
      <c r="C429" s="12" t="s">
        <v>78</v>
      </c>
      <c r="F429" s="12">
        <f>_xlfn.NUMBERVALUE(_xlfn.TEXTBEFORE(Tabela1[[#This Row],[Processo]], "/", 1), ",", ".") + 2000</f>
        <v>2022</v>
      </c>
      <c r="G429" s="12" t="s">
        <v>65</v>
      </c>
      <c r="H429" s="12" t="s">
        <v>142</v>
      </c>
      <c r="I429" s="13">
        <v>44883</v>
      </c>
      <c r="J429" s="14">
        <v>390000</v>
      </c>
      <c r="M429" s="14">
        <v>0</v>
      </c>
      <c r="P429" s="12">
        <v>3</v>
      </c>
      <c r="Q429" s="12">
        <v>39</v>
      </c>
      <c r="R429" s="12">
        <v>41</v>
      </c>
      <c r="S429" s="12">
        <v>3</v>
      </c>
      <c r="T429" s="16" t="s">
        <v>965</v>
      </c>
      <c r="U429" s="12" t="s">
        <v>155</v>
      </c>
      <c r="V429" s="12" t="s">
        <v>156</v>
      </c>
      <c r="W429" s="12">
        <v>70</v>
      </c>
      <c r="X429" s="12">
        <v>34.64</v>
      </c>
      <c r="Y429" s="26"/>
      <c r="Z429" s="12" t="s">
        <v>43</v>
      </c>
      <c r="AA429" s="12">
        <f>YEAR(Tabela1[[#This Row],[Data_Publicacao_Parecer]])</f>
        <v>2022</v>
      </c>
      <c r="AB429" s="12">
        <f>MONTH(Tabela1[[#This Row],[Data_Publicacao_Parecer]])</f>
        <v>11</v>
      </c>
      <c r="AC429" s="12">
        <f>DAY(Tabela1[[#This Row],[Data_Publicacao_Parecer]])</f>
        <v>18</v>
      </c>
      <c r="AF429" s="12">
        <v>-30.031770999999999</v>
      </c>
      <c r="AG429" s="12">
        <v>-51.206533</v>
      </c>
    </row>
    <row r="430" spans="1:33" x14ac:dyDescent="0.25">
      <c r="A430" s="12" t="s">
        <v>984</v>
      </c>
      <c r="B430" s="12" t="s">
        <v>992</v>
      </c>
      <c r="C430" s="17" t="s">
        <v>329</v>
      </c>
      <c r="F430" s="12">
        <f>_xlfn.NUMBERVALUE(_xlfn.TEXTBEFORE(Tabela1[[#This Row],[Processo]], "/", 1), ",", ".") + 2000</f>
        <v>2019</v>
      </c>
      <c r="G430" s="12" t="s">
        <v>37</v>
      </c>
      <c r="H430" s="12" t="s">
        <v>241</v>
      </c>
      <c r="I430" s="13">
        <v>44883</v>
      </c>
      <c r="J430" s="14">
        <v>13253953.699999999</v>
      </c>
      <c r="M430" s="14">
        <v>0</v>
      </c>
      <c r="P430" s="12">
        <v>5</v>
      </c>
      <c r="Q430" s="12">
        <v>159</v>
      </c>
      <c r="R430" s="12">
        <v>301</v>
      </c>
      <c r="S430" s="12">
        <v>0</v>
      </c>
      <c r="T430" s="16" t="s">
        <v>131</v>
      </c>
      <c r="U430" s="12" t="s">
        <v>987</v>
      </c>
      <c r="V430" s="12" t="s">
        <v>42</v>
      </c>
      <c r="W430" s="12">
        <v>70</v>
      </c>
      <c r="X430" s="12">
        <v>47.71</v>
      </c>
      <c r="Y430" s="26"/>
      <c r="Z430" s="12" t="s">
        <v>43</v>
      </c>
      <c r="AA430" s="12">
        <f>YEAR(Tabela1[[#This Row],[Data_Publicacao_Parecer]])</f>
        <v>2022</v>
      </c>
      <c r="AB430" s="12">
        <f>MONTH(Tabela1[[#This Row],[Data_Publicacao_Parecer]])</f>
        <v>11</v>
      </c>
      <c r="AC430" s="12">
        <f>DAY(Tabela1[[#This Row],[Data_Publicacao_Parecer]])</f>
        <v>18</v>
      </c>
      <c r="AF430" s="12">
        <v>-28.114941999999999</v>
      </c>
      <c r="AG430" s="12">
        <v>-52.914209</v>
      </c>
    </row>
    <row r="431" spans="1:33" x14ac:dyDescent="0.25">
      <c r="A431" s="19" t="s">
        <v>1040</v>
      </c>
      <c r="B431" s="12" t="s">
        <v>1045</v>
      </c>
      <c r="C431" s="12" t="s">
        <v>329</v>
      </c>
      <c r="F431" s="12">
        <f>_xlfn.NUMBERVALUE(_xlfn.TEXTBEFORE(Tabela1[[#This Row],[Processo]], "/", 1), ",", ".") + 2000</f>
        <v>2022</v>
      </c>
      <c r="G431" s="12" t="s">
        <v>37</v>
      </c>
      <c r="H431" s="12" t="s">
        <v>142</v>
      </c>
      <c r="I431" s="13">
        <v>44883</v>
      </c>
      <c r="J431" s="14">
        <v>2764736.77</v>
      </c>
      <c r="M431" s="14">
        <v>0</v>
      </c>
      <c r="P431" s="12">
        <v>10</v>
      </c>
      <c r="Q431" s="12">
        <v>76</v>
      </c>
      <c r="R431" s="12">
        <v>110</v>
      </c>
      <c r="S431" s="12">
        <v>0</v>
      </c>
      <c r="T431" s="16" t="s">
        <v>327</v>
      </c>
      <c r="U431" s="12" t="s">
        <v>155</v>
      </c>
      <c r="V431" s="12" t="s">
        <v>156</v>
      </c>
      <c r="W431" s="12">
        <v>70</v>
      </c>
      <c r="X431" s="12">
        <v>33.64</v>
      </c>
      <c r="Y431" s="26"/>
      <c r="Z431" s="12" t="s">
        <v>43</v>
      </c>
      <c r="AA431" s="12">
        <f>YEAR(Tabela1[[#This Row],[Data_Publicacao_Parecer]])</f>
        <v>2022</v>
      </c>
      <c r="AB431" s="12">
        <f>MONTH(Tabela1[[#This Row],[Data_Publicacao_Parecer]])</f>
        <v>11</v>
      </c>
      <c r="AC431" s="12">
        <f>DAY(Tabela1[[#This Row],[Data_Publicacao_Parecer]])</f>
        <v>18</v>
      </c>
      <c r="AF431" s="12">
        <v>-30.031770999999999</v>
      </c>
      <c r="AG431" s="12">
        <v>-51.206533</v>
      </c>
    </row>
    <row r="432" spans="1:33" x14ac:dyDescent="0.25">
      <c r="A432" s="12" t="s">
        <v>1076</v>
      </c>
      <c r="B432" s="12" t="s">
        <v>1077</v>
      </c>
      <c r="F432" s="12">
        <f>_xlfn.NUMBERVALUE(_xlfn.TEXTBEFORE(Tabela1[[#This Row],[Processo]], "/", 1), ",", ".") + 2000</f>
        <v>2022</v>
      </c>
      <c r="G432" s="12" t="s">
        <v>65</v>
      </c>
      <c r="H432" s="12" t="s">
        <v>154</v>
      </c>
      <c r="I432" s="13">
        <v>44883</v>
      </c>
      <c r="J432" s="14">
        <v>2875957.87</v>
      </c>
      <c r="M432" s="14">
        <v>0</v>
      </c>
      <c r="P432" s="12">
        <v>6</v>
      </c>
      <c r="Q432" s="12">
        <v>24</v>
      </c>
      <c r="R432" s="12">
        <v>24</v>
      </c>
      <c r="S432" s="12">
        <v>0</v>
      </c>
      <c r="T432" s="16" t="s">
        <v>40</v>
      </c>
      <c r="U432" s="12" t="s">
        <v>386</v>
      </c>
      <c r="V432" s="12" t="s">
        <v>67</v>
      </c>
      <c r="W432" s="12">
        <v>60</v>
      </c>
      <c r="X432" s="12">
        <v>43.22</v>
      </c>
      <c r="Y432" s="26"/>
      <c r="Z432" s="12" t="s">
        <v>43</v>
      </c>
      <c r="AA432" s="12">
        <f>YEAR(Tabela1[[#This Row],[Data_Publicacao_Parecer]])</f>
        <v>2022</v>
      </c>
      <c r="AB432" s="12">
        <f>MONTH(Tabela1[[#This Row],[Data_Publicacao_Parecer]])</f>
        <v>11</v>
      </c>
      <c r="AC432" s="12">
        <f>DAY(Tabela1[[#This Row],[Data_Publicacao_Parecer]])</f>
        <v>18</v>
      </c>
      <c r="AF432" s="12">
        <v>-29.448205000000002</v>
      </c>
      <c r="AG432" s="12">
        <v>-51.804375</v>
      </c>
    </row>
    <row r="433" spans="1:33" x14ac:dyDescent="0.25">
      <c r="A433" s="12" t="s">
        <v>1132</v>
      </c>
      <c r="B433" s="12" t="s">
        <v>1133</v>
      </c>
      <c r="F433" s="12">
        <f>_xlfn.NUMBERVALUE(_xlfn.TEXTBEFORE(Tabela1[[#This Row],[Processo]], "/", 1), ",", ".") + 2000</f>
        <v>2022</v>
      </c>
      <c r="G433" s="12" t="s">
        <v>37</v>
      </c>
      <c r="H433" s="12" t="s">
        <v>142</v>
      </c>
      <c r="I433" s="13">
        <v>44883</v>
      </c>
      <c r="J433" s="14">
        <v>4719940.01</v>
      </c>
      <c r="M433" s="14">
        <v>0</v>
      </c>
      <c r="P433" s="12">
        <v>8</v>
      </c>
      <c r="Q433" s="12">
        <v>62</v>
      </c>
      <c r="R433" s="12">
        <v>154</v>
      </c>
      <c r="S433" s="12">
        <v>25</v>
      </c>
      <c r="T433" s="16" t="s">
        <v>40</v>
      </c>
      <c r="U433" s="12" t="s">
        <v>66</v>
      </c>
      <c r="V433" s="12" t="s">
        <v>67</v>
      </c>
      <c r="W433" s="12">
        <v>45</v>
      </c>
      <c r="X433" s="12">
        <v>33.25</v>
      </c>
      <c r="Y433" s="26"/>
      <c r="Z433" s="12" t="s">
        <v>43</v>
      </c>
      <c r="AA433" s="12">
        <f>YEAR(Tabela1[[#This Row],[Data_Publicacao_Parecer]])</f>
        <v>2022</v>
      </c>
      <c r="AB433" s="12">
        <f>MONTH(Tabela1[[#This Row],[Data_Publicacao_Parecer]])</f>
        <v>11</v>
      </c>
      <c r="AC433" s="12">
        <f>DAY(Tabela1[[#This Row],[Data_Publicacao_Parecer]])</f>
        <v>18</v>
      </c>
      <c r="AF433" s="12">
        <v>-29.500207</v>
      </c>
      <c r="AG433" s="12">
        <v>-51.949508000000002</v>
      </c>
    </row>
    <row r="434" spans="1:33" x14ac:dyDescent="0.25">
      <c r="A434" s="12" t="s">
        <v>1134</v>
      </c>
      <c r="B434" s="12" t="s">
        <v>1138</v>
      </c>
      <c r="C434" s="19" t="s">
        <v>191</v>
      </c>
      <c r="F434" s="12">
        <f>_xlfn.NUMBERVALUE(_xlfn.TEXTBEFORE(Tabela1[[#This Row],[Processo]], "/", 1), ",", ".") + 2000</f>
        <v>2022</v>
      </c>
      <c r="G434" s="12" t="s">
        <v>37</v>
      </c>
      <c r="H434" s="12" t="s">
        <v>154</v>
      </c>
      <c r="I434" s="13">
        <v>44883</v>
      </c>
      <c r="J434" s="14">
        <v>6475776</v>
      </c>
      <c r="M434" s="14">
        <v>0</v>
      </c>
      <c r="P434" s="12">
        <v>1</v>
      </c>
      <c r="Q434" s="12">
        <v>401</v>
      </c>
      <c r="R434" s="12">
        <v>460</v>
      </c>
      <c r="S434" s="12">
        <v>0</v>
      </c>
      <c r="T434" s="16" t="s">
        <v>40</v>
      </c>
      <c r="U434" s="12" t="s">
        <v>1136</v>
      </c>
      <c r="V434" s="12" t="s">
        <v>125</v>
      </c>
      <c r="W434" s="12">
        <v>60</v>
      </c>
      <c r="X434" s="12">
        <v>47.15</v>
      </c>
      <c r="Y434" s="26"/>
      <c r="Z434" s="12" t="s">
        <v>43</v>
      </c>
      <c r="AA434" s="12">
        <f>YEAR(Tabela1[[#This Row],[Data_Publicacao_Parecer]])</f>
        <v>2022</v>
      </c>
      <c r="AB434" s="12">
        <f>MONTH(Tabela1[[#This Row],[Data_Publicacao_Parecer]])</f>
        <v>11</v>
      </c>
      <c r="AC434" s="12">
        <f>DAY(Tabela1[[#This Row],[Data_Publicacao_Parecer]])</f>
        <v>18</v>
      </c>
      <c r="AF434" s="12">
        <v>-29.438561</v>
      </c>
      <c r="AG434" s="12">
        <v>-51.507699000000002</v>
      </c>
    </row>
    <row r="435" spans="1:33" x14ac:dyDescent="0.25">
      <c r="A435" s="12" t="s">
        <v>1246</v>
      </c>
      <c r="B435" s="12" t="s">
        <v>1249</v>
      </c>
      <c r="C435" s="12" t="s">
        <v>78</v>
      </c>
      <c r="F435" s="12">
        <f>_xlfn.NUMBERVALUE(_xlfn.TEXTBEFORE(Tabela1[[#This Row],[Processo]], "/", 1), ",", ".") + 2000</f>
        <v>2019</v>
      </c>
      <c r="G435" s="12" t="s">
        <v>82</v>
      </c>
      <c r="H435" s="12" t="s">
        <v>108</v>
      </c>
      <c r="I435" s="13">
        <v>44883</v>
      </c>
      <c r="J435" s="14">
        <v>24922600</v>
      </c>
      <c r="M435" s="14">
        <v>0</v>
      </c>
      <c r="P435" s="12">
        <v>5</v>
      </c>
      <c r="Q435" s="12">
        <v>214</v>
      </c>
      <c r="R435" s="12">
        <v>425</v>
      </c>
      <c r="S435" s="12">
        <v>0</v>
      </c>
      <c r="T435" s="16" t="s">
        <v>1099</v>
      </c>
      <c r="U435" s="12" t="s">
        <v>155</v>
      </c>
      <c r="V435" s="12" t="s">
        <v>156</v>
      </c>
      <c r="W435" s="12">
        <v>75</v>
      </c>
      <c r="X435" s="12">
        <v>59.64</v>
      </c>
      <c r="Y435" s="26"/>
      <c r="Z435" s="12" t="s">
        <v>43</v>
      </c>
      <c r="AA435" s="12">
        <f>YEAR(Tabela1[[#This Row],[Data_Publicacao_Parecer]])</f>
        <v>2022</v>
      </c>
      <c r="AB435" s="12">
        <f>MONTH(Tabela1[[#This Row],[Data_Publicacao_Parecer]])</f>
        <v>11</v>
      </c>
      <c r="AC435" s="12">
        <f>DAY(Tabela1[[#This Row],[Data_Publicacao_Parecer]])</f>
        <v>18</v>
      </c>
      <c r="AF435" s="12">
        <v>-30.031770999999999</v>
      </c>
      <c r="AG435" s="12">
        <v>-51.206533</v>
      </c>
    </row>
    <row r="436" spans="1:33" x14ac:dyDescent="0.25">
      <c r="A436" s="12" t="s">
        <v>1355</v>
      </c>
      <c r="B436" s="12" t="s">
        <v>1359</v>
      </c>
      <c r="C436" s="19" t="s">
        <v>191</v>
      </c>
      <c r="F436" s="12">
        <f>_xlfn.NUMBERVALUE(_xlfn.TEXTBEFORE(Tabela1[[#This Row],[Processo]], "/", 1), ",", ".") + 2000</f>
        <v>2022</v>
      </c>
      <c r="G436" s="12" t="s">
        <v>65</v>
      </c>
      <c r="H436" s="12" t="s">
        <v>53</v>
      </c>
      <c r="I436" s="13">
        <v>44883</v>
      </c>
      <c r="J436" s="14">
        <v>1878000</v>
      </c>
      <c r="M436" s="14">
        <v>0</v>
      </c>
      <c r="P436" s="12">
        <v>5</v>
      </c>
      <c r="Q436" s="12">
        <v>40</v>
      </c>
      <c r="R436" s="12">
        <v>59</v>
      </c>
      <c r="S436" s="12">
        <v>0</v>
      </c>
      <c r="T436" s="16" t="s">
        <v>40</v>
      </c>
      <c r="U436" s="12" t="s">
        <v>313</v>
      </c>
      <c r="V436" s="12" t="s">
        <v>244</v>
      </c>
      <c r="W436" s="12">
        <v>40</v>
      </c>
      <c r="X436" s="12">
        <v>52.5</v>
      </c>
      <c r="Y436" s="26"/>
      <c r="Z436" s="12" t="s">
        <v>43</v>
      </c>
      <c r="AA436" s="12">
        <f>YEAR(Tabela1[[#This Row],[Data_Publicacao_Parecer]])</f>
        <v>2022</v>
      </c>
      <c r="AB436" s="12">
        <f>MONTH(Tabela1[[#This Row],[Data_Publicacao_Parecer]])</f>
        <v>11</v>
      </c>
      <c r="AC436" s="12">
        <f>DAY(Tabela1[[#This Row],[Data_Publicacao_Parecer]])</f>
        <v>18</v>
      </c>
      <c r="AF436" s="12">
        <v>-29.528473999999999</v>
      </c>
      <c r="AG436" s="12">
        <v>-52.127760000000002</v>
      </c>
    </row>
    <row r="437" spans="1:33" x14ac:dyDescent="0.25">
      <c r="A437" s="12" t="s">
        <v>1461</v>
      </c>
      <c r="B437" s="12" t="s">
        <v>1462</v>
      </c>
      <c r="D437" s="19" t="s">
        <v>46</v>
      </c>
      <c r="E437" s="19" t="s">
        <v>64</v>
      </c>
      <c r="F437" s="12">
        <f>_xlfn.NUMBERVALUE(_xlfn.TEXTBEFORE(Tabela1[[#This Row],[Processo]], "/", 1), ",", ".") + 2000</f>
        <v>2022</v>
      </c>
      <c r="G437" s="12" t="s">
        <v>65</v>
      </c>
      <c r="H437" s="17" t="s">
        <v>154</v>
      </c>
      <c r="I437" s="13">
        <v>44883</v>
      </c>
      <c r="J437" s="14">
        <v>4145714</v>
      </c>
      <c r="M437" s="14">
        <v>0</v>
      </c>
      <c r="P437" s="12">
        <v>7</v>
      </c>
      <c r="Q437" s="12">
        <v>22</v>
      </c>
      <c r="R437" s="12">
        <v>24</v>
      </c>
      <c r="S437" s="12">
        <v>0</v>
      </c>
      <c r="T437" s="16" t="s">
        <v>40</v>
      </c>
      <c r="U437" s="12" t="s">
        <v>387</v>
      </c>
      <c r="V437" s="12" t="s">
        <v>67</v>
      </c>
      <c r="W437" s="12">
        <v>60</v>
      </c>
      <c r="X437" s="19">
        <v>54.31</v>
      </c>
      <c r="Y437" s="26">
        <v>48549</v>
      </c>
      <c r="Z437" s="12" t="s">
        <v>43</v>
      </c>
      <c r="AA437" s="12">
        <f>YEAR(Tabela1[[#This Row],[Data_Publicacao_Parecer]])</f>
        <v>2022</v>
      </c>
      <c r="AB437" s="12">
        <f>MONTH(Tabela1[[#This Row],[Data_Publicacao_Parecer]])</f>
        <v>11</v>
      </c>
      <c r="AC437" s="12">
        <f>DAY(Tabela1[[#This Row],[Data_Publicacao_Parecer]])</f>
        <v>18</v>
      </c>
      <c r="AF437" s="12">
        <v>-29.288398000000001</v>
      </c>
      <c r="AG437" s="12">
        <v>-51.865839999999999</v>
      </c>
    </row>
    <row r="438" spans="1:33" x14ac:dyDescent="0.25">
      <c r="A438" s="12" t="s">
        <v>1505</v>
      </c>
      <c r="B438" s="12" t="s">
        <v>1506</v>
      </c>
      <c r="F438" s="12">
        <f>_xlfn.NUMBERVALUE(_xlfn.TEXTBEFORE(Tabela1[[#This Row],[Processo]], "/", 1), ",", ".") + 2000</f>
        <v>2022</v>
      </c>
      <c r="G438" s="12" t="s">
        <v>65</v>
      </c>
      <c r="H438" s="17" t="s">
        <v>154</v>
      </c>
      <c r="I438" s="13">
        <v>44883</v>
      </c>
      <c r="J438" s="14">
        <v>834445</v>
      </c>
      <c r="M438" s="14">
        <v>0</v>
      </c>
      <c r="P438" s="12">
        <v>6</v>
      </c>
      <c r="Q438" s="12">
        <v>5</v>
      </c>
      <c r="R438" s="12">
        <v>82</v>
      </c>
      <c r="S438" s="12">
        <v>3</v>
      </c>
      <c r="T438" s="16" t="s">
        <v>40</v>
      </c>
      <c r="U438" s="12" t="s">
        <v>117</v>
      </c>
      <c r="V438" s="12" t="s">
        <v>118</v>
      </c>
      <c r="W438" s="12">
        <v>60</v>
      </c>
      <c r="X438" s="12">
        <v>36.54</v>
      </c>
      <c r="Y438" s="26"/>
      <c r="Z438" s="12" t="s">
        <v>43</v>
      </c>
      <c r="AA438" s="12">
        <f>YEAR(Tabela1[[#This Row],[Data_Publicacao_Parecer]])</f>
        <v>2022</v>
      </c>
      <c r="AB438" s="12">
        <f>MONTH(Tabela1[[#This Row],[Data_Publicacao_Parecer]])</f>
        <v>11</v>
      </c>
      <c r="AC438" s="12">
        <f>DAY(Tabela1[[#This Row],[Data_Publicacao_Parecer]])</f>
        <v>18</v>
      </c>
      <c r="AF438" s="12">
        <v>-29.583559999999999</v>
      </c>
      <c r="AG438" s="12">
        <v>-51.089776000000001</v>
      </c>
    </row>
    <row r="439" spans="1:33" x14ac:dyDescent="0.25">
      <c r="A439" s="12" t="s">
        <v>1735</v>
      </c>
      <c r="B439" s="12" t="s">
        <v>1739</v>
      </c>
      <c r="C439" s="19" t="s">
        <v>191</v>
      </c>
      <c r="F439" s="12">
        <f>_xlfn.NUMBERVALUE(_xlfn.TEXTBEFORE(Tabela1[[#This Row],[Processo]], "/", 1), ",", ".") + 2000</f>
        <v>2020</v>
      </c>
      <c r="G439" s="12" t="s">
        <v>37</v>
      </c>
      <c r="H439" s="12" t="s">
        <v>105</v>
      </c>
      <c r="I439" s="13">
        <v>44883</v>
      </c>
      <c r="J439" s="14">
        <v>12652240</v>
      </c>
      <c r="M439" s="14">
        <v>0</v>
      </c>
      <c r="P439" s="12">
        <v>30</v>
      </c>
      <c r="Q439" s="12">
        <v>198</v>
      </c>
      <c r="R439" s="12">
        <v>233</v>
      </c>
      <c r="S439" s="12">
        <v>0</v>
      </c>
      <c r="T439" s="16" t="s">
        <v>40</v>
      </c>
      <c r="U439" s="12" t="s">
        <v>102</v>
      </c>
      <c r="V439" s="12" t="s">
        <v>55</v>
      </c>
      <c r="W439" s="12">
        <v>70</v>
      </c>
      <c r="X439" s="12">
        <v>42.59</v>
      </c>
      <c r="Y439" s="26"/>
      <c r="Z439" s="17" t="s">
        <v>43</v>
      </c>
      <c r="AA439" s="12">
        <f>YEAR(Tabela1[[#This Row],[Data_Publicacao_Parecer]])</f>
        <v>2022</v>
      </c>
      <c r="AB439" s="12">
        <f>MONTH(Tabela1[[#This Row],[Data_Publicacao_Parecer]])</f>
        <v>11</v>
      </c>
      <c r="AC439" s="12">
        <f>DAY(Tabela1[[#This Row],[Data_Publicacao_Parecer]])</f>
        <v>18</v>
      </c>
      <c r="AF439" s="12">
        <v>-28.839917</v>
      </c>
      <c r="AG439" s="12">
        <v>-51.889541999999999</v>
      </c>
    </row>
    <row r="440" spans="1:33" x14ac:dyDescent="0.25">
      <c r="A440" s="12" t="s">
        <v>136</v>
      </c>
      <c r="B440" s="12" t="s">
        <v>137</v>
      </c>
      <c r="F440" s="12">
        <f>_xlfn.NUMBERVALUE(_xlfn.TEXTBEFORE(Tabela1[[#This Row],[Processo]], "/", 1), ",", ".") + 2000</f>
        <v>2022</v>
      </c>
      <c r="G440" s="12" t="s">
        <v>65</v>
      </c>
      <c r="H440" s="12" t="s">
        <v>138</v>
      </c>
      <c r="I440" s="13">
        <v>44916</v>
      </c>
      <c r="J440" s="14">
        <v>380000</v>
      </c>
      <c r="M440" s="14">
        <v>0</v>
      </c>
      <c r="P440" s="12">
        <v>1</v>
      </c>
      <c r="Q440" s="12">
        <v>0</v>
      </c>
      <c r="R440" s="12" t="s">
        <v>2144</v>
      </c>
      <c r="S440" s="12">
        <v>0</v>
      </c>
      <c r="U440" s="12" t="s">
        <v>139</v>
      </c>
      <c r="V440" s="12" t="s">
        <v>118</v>
      </c>
      <c r="W440" s="12">
        <v>55</v>
      </c>
      <c r="X440" s="12">
        <v>42.36</v>
      </c>
      <c r="Y440" s="26"/>
      <c r="Z440" s="12" t="s">
        <v>43</v>
      </c>
      <c r="AA440" s="12">
        <f>YEAR(Tabela1[[#This Row],[Data_Publicacao_Parecer]])</f>
        <v>2022</v>
      </c>
      <c r="AB440" s="12">
        <f>MONTH(Tabela1[[#This Row],[Data_Publicacao_Parecer]])</f>
        <v>12</v>
      </c>
      <c r="AC440" s="12">
        <f>DAY(Tabela1[[#This Row],[Data_Publicacao_Parecer]])</f>
        <v>21</v>
      </c>
      <c r="AF440" s="12">
        <v>-29.687548</v>
      </c>
      <c r="AG440" s="12">
        <v>-51.132828000000003</v>
      </c>
    </row>
    <row r="441" spans="1:33" x14ac:dyDescent="0.25">
      <c r="A441" s="12" t="s">
        <v>271</v>
      </c>
      <c r="B441" s="12" t="s">
        <v>272</v>
      </c>
      <c r="F441" s="12">
        <f>_xlfn.NUMBERVALUE(_xlfn.TEXTBEFORE(Tabela1[[#This Row],[Processo]], "/", 1), ",", ".") + 2000</f>
        <v>2022</v>
      </c>
      <c r="G441" s="12" t="s">
        <v>37</v>
      </c>
      <c r="H441" s="12" t="s">
        <v>48</v>
      </c>
      <c r="I441" s="13">
        <v>44916</v>
      </c>
      <c r="J441" s="14">
        <v>714100</v>
      </c>
      <c r="M441" s="14">
        <v>0</v>
      </c>
      <c r="P441" s="12">
        <v>2</v>
      </c>
      <c r="Q441" s="12">
        <v>45</v>
      </c>
      <c r="R441" s="12" t="s">
        <v>2144</v>
      </c>
      <c r="S441" s="12">
        <v>0</v>
      </c>
      <c r="U441" s="12" t="s">
        <v>210</v>
      </c>
      <c r="V441" s="12" t="s">
        <v>211</v>
      </c>
      <c r="W441" s="12">
        <v>65</v>
      </c>
      <c r="X441" s="12">
        <v>75.72</v>
      </c>
      <c r="Y441" s="26"/>
      <c r="Z441" s="12" t="s">
        <v>43</v>
      </c>
      <c r="AA441" s="12">
        <f>YEAR(Tabela1[[#This Row],[Data_Publicacao_Parecer]])</f>
        <v>2022</v>
      </c>
      <c r="AB441" s="12">
        <f>MONTH(Tabela1[[#This Row],[Data_Publicacao_Parecer]])</f>
        <v>12</v>
      </c>
      <c r="AC441" s="12">
        <f>DAY(Tabela1[[#This Row],[Data_Publicacao_Parecer]])</f>
        <v>21</v>
      </c>
      <c r="AF441" s="12">
        <v>-30.668308</v>
      </c>
      <c r="AG441" s="12">
        <v>-51.399140000000003</v>
      </c>
    </row>
    <row r="442" spans="1:33" x14ac:dyDescent="0.25">
      <c r="A442" s="12" t="s">
        <v>813</v>
      </c>
      <c r="B442" s="12" t="s">
        <v>814</v>
      </c>
      <c r="F442" s="12">
        <f>_xlfn.NUMBERVALUE(_xlfn.TEXTBEFORE(Tabela1[[#This Row],[Processo]], "/", 1), ",", ".") + 2000</f>
        <v>2021</v>
      </c>
      <c r="G442" s="12" t="s">
        <v>65</v>
      </c>
      <c r="H442" s="12" t="s">
        <v>71</v>
      </c>
      <c r="I442" s="13">
        <v>44916</v>
      </c>
      <c r="J442" s="14">
        <v>3278298.56</v>
      </c>
      <c r="M442" s="14">
        <v>0</v>
      </c>
      <c r="P442" s="12">
        <v>2</v>
      </c>
      <c r="Q442" s="12">
        <v>8</v>
      </c>
      <c r="S442" s="12">
        <v>0</v>
      </c>
      <c r="T442" s="16" t="s">
        <v>79</v>
      </c>
      <c r="U442" s="12" t="s">
        <v>147</v>
      </c>
      <c r="V442" s="12" t="s">
        <v>67</v>
      </c>
      <c r="W442" s="12">
        <v>45</v>
      </c>
      <c r="X442" s="12">
        <v>44.14</v>
      </c>
      <c r="Y442" s="26"/>
      <c r="Z442" s="12" t="s">
        <v>43</v>
      </c>
      <c r="AA442" s="12">
        <f>YEAR(Tabela1[[#This Row],[Data_Publicacao_Parecer]])</f>
        <v>2022</v>
      </c>
      <c r="AB442" s="12">
        <f>MONTH(Tabela1[[#This Row],[Data_Publicacao_Parecer]])</f>
        <v>12</v>
      </c>
      <c r="AC442" s="12">
        <f>DAY(Tabela1[[#This Row],[Data_Publicacao_Parecer]])</f>
        <v>21</v>
      </c>
      <c r="AF442" s="12">
        <v>-29.514835000000001</v>
      </c>
      <c r="AG442" s="12">
        <v>-51.992778000000001</v>
      </c>
    </row>
    <row r="443" spans="1:33" x14ac:dyDescent="0.25">
      <c r="A443" s="12" t="s">
        <v>1260</v>
      </c>
      <c r="B443" s="12" t="s">
        <v>1261</v>
      </c>
      <c r="F443" s="12">
        <f>_xlfn.NUMBERVALUE(_xlfn.TEXTBEFORE(Tabela1[[#This Row],[Processo]], "/", 1), ",", ".") + 2000</f>
        <v>2021</v>
      </c>
      <c r="G443" s="12" t="s">
        <v>37</v>
      </c>
      <c r="H443" s="12" t="s">
        <v>154</v>
      </c>
      <c r="I443" s="13">
        <v>44916</v>
      </c>
      <c r="J443" s="14">
        <v>29855481.053226959</v>
      </c>
      <c r="M443" s="14">
        <v>0</v>
      </c>
      <c r="P443" s="12">
        <v>292</v>
      </c>
      <c r="Q443" s="12">
        <v>292</v>
      </c>
      <c r="R443" s="12">
        <v>426</v>
      </c>
      <c r="S443" s="12">
        <v>9</v>
      </c>
      <c r="T443" s="16" t="s">
        <v>40</v>
      </c>
      <c r="U443" s="12" t="s">
        <v>1262</v>
      </c>
      <c r="V443" s="12" t="s">
        <v>55</v>
      </c>
      <c r="W443" s="12">
        <v>65</v>
      </c>
      <c r="X443" s="12">
        <v>40.68</v>
      </c>
      <c r="Y443" s="26"/>
      <c r="Z443" s="12" t="s">
        <v>43</v>
      </c>
      <c r="AA443" s="12">
        <f>YEAR(Tabela1[[#This Row],[Data_Publicacao_Parecer]])</f>
        <v>2022</v>
      </c>
      <c r="AB443" s="12">
        <f>MONTH(Tabela1[[#This Row],[Data_Publicacao_Parecer]])</f>
        <v>12</v>
      </c>
      <c r="AC443" s="12">
        <f>DAY(Tabela1[[#This Row],[Data_Publicacao_Parecer]])</f>
        <v>21</v>
      </c>
      <c r="AF443" s="12">
        <v>-28.712620999999999</v>
      </c>
      <c r="AG443" s="12">
        <v>-51.935250000000003</v>
      </c>
    </row>
    <row r="444" spans="1:33" x14ac:dyDescent="0.25">
      <c r="A444" s="12" t="s">
        <v>1480</v>
      </c>
      <c r="B444" s="12" t="s">
        <v>1482</v>
      </c>
      <c r="C444" s="12" t="s">
        <v>78</v>
      </c>
      <c r="D444" s="12" t="s">
        <v>46</v>
      </c>
      <c r="E444" s="12" t="s">
        <v>70</v>
      </c>
      <c r="F444" s="12">
        <f>_xlfn.NUMBERVALUE(_xlfn.TEXTBEFORE(Tabela1[[#This Row],[Processo]], "/", 1), ",", ".") + 2000</f>
        <v>2022</v>
      </c>
      <c r="G444" s="12" t="s">
        <v>65</v>
      </c>
      <c r="H444" s="12" t="s">
        <v>154</v>
      </c>
      <c r="I444" s="13">
        <v>44916</v>
      </c>
      <c r="J444" s="14">
        <v>1217223.1100000001</v>
      </c>
      <c r="L444" s="14">
        <v>25948.68</v>
      </c>
      <c r="M444" s="14">
        <v>0</v>
      </c>
      <c r="N444" s="14" t="s">
        <v>39</v>
      </c>
      <c r="O444" s="13">
        <v>45320</v>
      </c>
      <c r="P444" s="12">
        <v>4</v>
      </c>
      <c r="Q444" s="12">
        <v>72</v>
      </c>
      <c r="R444" s="12">
        <v>111</v>
      </c>
      <c r="S444" s="12">
        <v>0</v>
      </c>
      <c r="T444" s="16" t="s">
        <v>40</v>
      </c>
      <c r="U444" s="12" t="s">
        <v>387</v>
      </c>
      <c r="V444" s="12" t="s">
        <v>67</v>
      </c>
      <c r="W444" s="12">
        <v>60</v>
      </c>
      <c r="X444" s="12">
        <v>45.01</v>
      </c>
      <c r="Y444" s="26">
        <v>47908</v>
      </c>
      <c r="Z444" s="12" t="s">
        <v>43</v>
      </c>
      <c r="AA444" s="12">
        <f>YEAR(Tabela1[[#This Row],[Data_Publicacao_Parecer]])</f>
        <v>2022</v>
      </c>
      <c r="AB444" s="12">
        <f>MONTH(Tabela1[[#This Row],[Data_Publicacao_Parecer]])</f>
        <v>12</v>
      </c>
      <c r="AC444" s="12">
        <f>DAY(Tabela1[[#This Row],[Data_Publicacao_Parecer]])</f>
        <v>21</v>
      </c>
      <c r="AF444" s="12">
        <v>-29.288398000000001</v>
      </c>
      <c r="AG444" s="12">
        <v>-51.865839999999999</v>
      </c>
    </row>
    <row r="445" spans="1:33" x14ac:dyDescent="0.25">
      <c r="A445" s="12" t="s">
        <v>1657</v>
      </c>
      <c r="B445" s="12" t="s">
        <v>1661</v>
      </c>
      <c r="C445" s="19" t="s">
        <v>191</v>
      </c>
      <c r="F445" s="12">
        <f>_xlfn.NUMBERVALUE(_xlfn.TEXTBEFORE(Tabela1[[#This Row],[Processo]], "/", 1), ",", ".") + 2000</f>
        <v>2021</v>
      </c>
      <c r="G445" s="12" t="s">
        <v>82</v>
      </c>
      <c r="H445" s="12" t="s">
        <v>105</v>
      </c>
      <c r="I445" s="13">
        <v>44916</v>
      </c>
      <c r="J445" s="14">
        <v>94923117</v>
      </c>
      <c r="M445" s="14">
        <v>0</v>
      </c>
      <c r="P445" s="12">
        <v>239</v>
      </c>
      <c r="Q445" s="12">
        <v>239</v>
      </c>
      <c r="R445" s="12">
        <v>276</v>
      </c>
      <c r="S445" s="12">
        <v>34</v>
      </c>
      <c r="T445" s="16" t="s">
        <v>40</v>
      </c>
      <c r="U445" s="12" t="s">
        <v>1375</v>
      </c>
      <c r="V445" s="12" t="s">
        <v>156</v>
      </c>
      <c r="W445" s="12">
        <v>65</v>
      </c>
      <c r="X445" s="12">
        <v>41.53</v>
      </c>
      <c r="Y445" s="26"/>
      <c r="Z445" s="12" t="s">
        <v>43</v>
      </c>
      <c r="AA445" s="12">
        <f>YEAR(Tabela1[[#This Row],[Data_Publicacao_Parecer]])</f>
        <v>2022</v>
      </c>
      <c r="AB445" s="12">
        <f>MONTH(Tabela1[[#This Row],[Data_Publicacao_Parecer]])</f>
        <v>12</v>
      </c>
      <c r="AC445" s="12">
        <f>DAY(Tabela1[[#This Row],[Data_Publicacao_Parecer]])</f>
        <v>21</v>
      </c>
      <c r="AF445" s="12">
        <v>-29.929129</v>
      </c>
      <c r="AG445" s="12">
        <v>-51.707470999999998</v>
      </c>
    </row>
    <row r="446" spans="1:33" x14ac:dyDescent="0.25">
      <c r="A446" s="12" t="s">
        <v>162</v>
      </c>
      <c r="B446" s="12" t="s">
        <v>163</v>
      </c>
      <c r="F446" s="12">
        <f>_xlfn.NUMBERVALUE(_xlfn.TEXTBEFORE(Tabela1[[#This Row],[Processo]], "/", 1), ",", ".") + 2000</f>
        <v>2021</v>
      </c>
      <c r="G446" s="12" t="s">
        <v>37</v>
      </c>
      <c r="H446" s="12" t="s">
        <v>128</v>
      </c>
      <c r="I446" s="13">
        <v>44951</v>
      </c>
      <c r="J446" s="14">
        <v>15503045.74</v>
      </c>
      <c r="M446" s="14">
        <v>0</v>
      </c>
      <c r="P446" s="12">
        <v>10</v>
      </c>
      <c r="Q446" s="12">
        <v>38</v>
      </c>
      <c r="R446" s="12">
        <v>95</v>
      </c>
      <c r="S446" s="12">
        <v>23</v>
      </c>
      <c r="T446" s="16" t="s">
        <v>40</v>
      </c>
      <c r="U446" s="12" t="s">
        <v>54</v>
      </c>
      <c r="V446" s="12" t="s">
        <v>55</v>
      </c>
      <c r="W446" s="12">
        <v>50</v>
      </c>
      <c r="X446" s="12">
        <v>10</v>
      </c>
      <c r="Y446" s="26"/>
      <c r="Z446" s="12" t="s">
        <v>43</v>
      </c>
      <c r="AA446" s="12">
        <f>YEAR(Tabela1[[#This Row],[Data_Publicacao_Parecer]])</f>
        <v>2023</v>
      </c>
      <c r="AB446" s="12">
        <f>MONTH(Tabela1[[#This Row],[Data_Publicacao_Parecer]])</f>
        <v>1</v>
      </c>
      <c r="AC446" s="12">
        <f>DAY(Tabela1[[#This Row],[Data_Publicacao_Parecer]])</f>
        <v>25</v>
      </c>
      <c r="AF446" s="12">
        <v>-29.222688999999999</v>
      </c>
      <c r="AG446" s="12">
        <v>-51.341853</v>
      </c>
    </row>
    <row r="447" spans="1:33" x14ac:dyDescent="0.25">
      <c r="A447" s="19" t="s">
        <v>276</v>
      </c>
      <c r="B447" s="12" t="s">
        <v>280</v>
      </c>
      <c r="C447" s="12" t="s">
        <v>78</v>
      </c>
      <c r="F447" s="12">
        <f>_xlfn.NUMBERVALUE(_xlfn.TEXTBEFORE(Tabela1[[#This Row],[Processo]], "/", 1), ",", ".") + 2000</f>
        <v>2021</v>
      </c>
      <c r="G447" s="12" t="s">
        <v>37</v>
      </c>
      <c r="H447" s="12" t="s">
        <v>71</v>
      </c>
      <c r="I447" s="13">
        <v>44951</v>
      </c>
      <c r="J447" s="14">
        <v>10010194</v>
      </c>
      <c r="M447" s="14">
        <v>0</v>
      </c>
      <c r="P447" s="12">
        <v>13</v>
      </c>
      <c r="Q447" s="12">
        <v>231</v>
      </c>
      <c r="R447" s="12">
        <v>256</v>
      </c>
      <c r="S447" s="12">
        <v>20</v>
      </c>
      <c r="T447" s="16" t="s">
        <v>40</v>
      </c>
      <c r="U447" s="12" t="s">
        <v>279</v>
      </c>
      <c r="V447" s="12" t="s">
        <v>67</v>
      </c>
      <c r="W447" s="12">
        <v>45</v>
      </c>
      <c r="X447" s="12">
        <v>26.38</v>
      </c>
      <c r="Y447" s="26"/>
      <c r="Z447" s="12" t="s">
        <v>43</v>
      </c>
      <c r="AA447" s="12">
        <f>YEAR(Tabela1[[#This Row],[Data_Publicacao_Parecer]])</f>
        <v>2023</v>
      </c>
      <c r="AB447" s="12">
        <f>MONTH(Tabela1[[#This Row],[Data_Publicacao_Parecer]])</f>
        <v>1</v>
      </c>
      <c r="AC447" s="12">
        <f>DAY(Tabela1[[#This Row],[Data_Publicacao_Parecer]])</f>
        <v>25</v>
      </c>
      <c r="AF447" s="12">
        <v>-29.350776</v>
      </c>
      <c r="AG447" s="12">
        <v>-51.774751999999999</v>
      </c>
    </row>
    <row r="448" spans="1:33" x14ac:dyDescent="0.25">
      <c r="A448" s="12" t="s">
        <v>544</v>
      </c>
      <c r="B448" s="12" t="s">
        <v>547</v>
      </c>
      <c r="C448" s="19" t="s">
        <v>191</v>
      </c>
      <c r="F448" s="12">
        <f>_xlfn.NUMBERVALUE(_xlfn.TEXTBEFORE(Tabela1[[#This Row],[Processo]], "/", 1), ",", ".") + 2000</f>
        <v>2021</v>
      </c>
      <c r="G448" s="12" t="s">
        <v>37</v>
      </c>
      <c r="H448" s="12" t="s">
        <v>48</v>
      </c>
      <c r="I448" s="13">
        <v>44951</v>
      </c>
      <c r="J448" s="14">
        <v>22975855.510000002</v>
      </c>
      <c r="M448" s="14">
        <v>0</v>
      </c>
      <c r="P448" s="12">
        <v>50</v>
      </c>
      <c r="Q448" s="12">
        <v>406</v>
      </c>
      <c r="R448" s="12">
        <v>729</v>
      </c>
      <c r="S448" s="12">
        <v>290</v>
      </c>
      <c r="T448" s="16" t="s">
        <v>40</v>
      </c>
      <c r="U448" s="12" t="s">
        <v>206</v>
      </c>
      <c r="V448" s="12" t="s">
        <v>156</v>
      </c>
      <c r="W448" s="12">
        <v>70</v>
      </c>
      <c r="X448" s="12">
        <v>57.65</v>
      </c>
      <c r="Y448" s="26"/>
      <c r="Z448" s="12" t="s">
        <v>43</v>
      </c>
      <c r="AA448" s="12">
        <f>YEAR(Tabela1[[#This Row],[Data_Publicacao_Parecer]])</f>
        <v>2023</v>
      </c>
      <c r="AB448" s="12">
        <f>MONTH(Tabela1[[#This Row],[Data_Publicacao_Parecer]])</f>
        <v>1</v>
      </c>
      <c r="AC448" s="12">
        <f>DAY(Tabela1[[#This Row],[Data_Publicacao_Parecer]])</f>
        <v>25</v>
      </c>
      <c r="AF448" s="12">
        <v>-29.826768000000001</v>
      </c>
      <c r="AG448" s="12">
        <v>-50.517488999999998</v>
      </c>
    </row>
    <row r="449" spans="1:33" x14ac:dyDescent="0.25">
      <c r="A449" s="12" t="s">
        <v>875</v>
      </c>
      <c r="B449" s="12" t="s">
        <v>878</v>
      </c>
      <c r="C449" s="12" t="s">
        <v>78</v>
      </c>
      <c r="F449" s="12">
        <f>_xlfn.NUMBERVALUE(_xlfn.TEXTBEFORE(Tabela1[[#This Row],[Processo]], "/", 1), ",", ".") + 2000</f>
        <v>2022</v>
      </c>
      <c r="G449" s="12" t="s">
        <v>37</v>
      </c>
      <c r="H449" s="12" t="s">
        <v>154</v>
      </c>
      <c r="I449" s="13">
        <v>44951</v>
      </c>
      <c r="J449" s="14">
        <v>8000000</v>
      </c>
      <c r="M449" s="14">
        <v>0</v>
      </c>
      <c r="P449" s="12">
        <v>16</v>
      </c>
      <c r="Q449" s="12">
        <v>274</v>
      </c>
      <c r="R449" s="12">
        <v>284</v>
      </c>
      <c r="S449" s="12">
        <v>0</v>
      </c>
      <c r="T449" s="16" t="s">
        <v>40</v>
      </c>
      <c r="U449" s="12" t="s">
        <v>877</v>
      </c>
      <c r="V449" s="12" t="s">
        <v>597</v>
      </c>
      <c r="W449" s="12">
        <v>60</v>
      </c>
      <c r="X449" s="12">
        <v>56.26</v>
      </c>
      <c r="Y449" s="26"/>
      <c r="Z449" s="12" t="s">
        <v>43</v>
      </c>
      <c r="AA449" s="12">
        <f>YEAR(Tabela1[[#This Row],[Data_Publicacao_Parecer]])</f>
        <v>2023</v>
      </c>
      <c r="AB449" s="12">
        <f>MONTH(Tabela1[[#This Row],[Data_Publicacao_Parecer]])</f>
        <v>1</v>
      </c>
      <c r="AC449" s="12">
        <f>DAY(Tabela1[[#This Row],[Data_Publicacao_Parecer]])</f>
        <v>25</v>
      </c>
      <c r="AF449" s="12">
        <v>-27.613676999999999</v>
      </c>
      <c r="AG449" s="12">
        <v>-54.107401000000003</v>
      </c>
    </row>
    <row r="450" spans="1:33" x14ac:dyDescent="0.25">
      <c r="A450" s="12" t="s">
        <v>1033</v>
      </c>
      <c r="B450" s="12" t="s">
        <v>1034</v>
      </c>
      <c r="F450" s="12">
        <f>_xlfn.NUMBERVALUE(_xlfn.TEXTBEFORE(Tabela1[[#This Row],[Processo]], "/", 1), ",", ".") + 2000</f>
        <v>2021</v>
      </c>
      <c r="G450" s="12" t="s">
        <v>37</v>
      </c>
      <c r="H450" s="12" t="s">
        <v>241</v>
      </c>
      <c r="I450" s="13">
        <v>44951</v>
      </c>
      <c r="J450" s="14">
        <v>1784071.34</v>
      </c>
      <c r="M450" s="14">
        <v>0</v>
      </c>
      <c r="P450" s="12">
        <v>6</v>
      </c>
      <c r="Q450" s="12">
        <v>54</v>
      </c>
      <c r="R450" s="12">
        <v>88</v>
      </c>
      <c r="S450" s="12">
        <v>0</v>
      </c>
      <c r="T450" s="16" t="s">
        <v>40</v>
      </c>
      <c r="U450" s="12" t="s">
        <v>1035</v>
      </c>
      <c r="V450" s="12" t="s">
        <v>174</v>
      </c>
      <c r="W450" s="12">
        <v>75</v>
      </c>
      <c r="X450" s="12">
        <v>72.260000000000005</v>
      </c>
      <c r="Y450" s="26"/>
      <c r="Z450" s="12" t="s">
        <v>43</v>
      </c>
      <c r="AA450" s="12">
        <f>YEAR(Tabela1[[#This Row],[Data_Publicacao_Parecer]])</f>
        <v>2023</v>
      </c>
      <c r="AB450" s="12">
        <f>MONTH(Tabela1[[#This Row],[Data_Publicacao_Parecer]])</f>
        <v>1</v>
      </c>
      <c r="AC450" s="12">
        <f>DAY(Tabela1[[#This Row],[Data_Publicacao_Parecer]])</f>
        <v>25</v>
      </c>
      <c r="AF450" s="12">
        <v>-27.455470999999999</v>
      </c>
      <c r="AG450" s="12">
        <v>-53.929631000000001</v>
      </c>
    </row>
    <row r="451" spans="1:33" x14ac:dyDescent="0.25">
      <c r="A451" s="12" t="s">
        <v>1069</v>
      </c>
      <c r="B451" s="12" t="s">
        <v>1070</v>
      </c>
      <c r="F451" s="12">
        <f>_xlfn.NUMBERVALUE(_xlfn.TEXTBEFORE(Tabela1[[#This Row],[Processo]], "/", 1), ",", ".") + 2000</f>
        <v>2022</v>
      </c>
      <c r="G451" s="12" t="s">
        <v>37</v>
      </c>
      <c r="H451" s="12" t="s">
        <v>58</v>
      </c>
      <c r="I451" s="13">
        <v>44951</v>
      </c>
      <c r="J451" s="14">
        <v>5236653</v>
      </c>
      <c r="M451" s="14">
        <v>0</v>
      </c>
      <c r="P451" s="12">
        <v>10</v>
      </c>
      <c r="Q451" s="12">
        <v>20</v>
      </c>
      <c r="S451" s="12">
        <v>0</v>
      </c>
      <c r="T451" s="16" t="s">
        <v>79</v>
      </c>
      <c r="U451" s="12" t="s">
        <v>135</v>
      </c>
      <c r="V451" s="12" t="s">
        <v>55</v>
      </c>
      <c r="W451" s="12">
        <v>65</v>
      </c>
      <c r="X451" s="12">
        <v>31.85</v>
      </c>
      <c r="Y451" s="26"/>
      <c r="Z451" s="12" t="s">
        <v>43</v>
      </c>
      <c r="AA451" s="12">
        <f>YEAR(Tabela1[[#This Row],[Data_Publicacao_Parecer]])</f>
        <v>2023</v>
      </c>
      <c r="AB451" s="12">
        <f>MONTH(Tabela1[[#This Row],[Data_Publicacao_Parecer]])</f>
        <v>1</v>
      </c>
      <c r="AC451" s="12">
        <f>DAY(Tabela1[[#This Row],[Data_Publicacao_Parecer]])</f>
        <v>25</v>
      </c>
      <c r="AF451" s="12">
        <v>-29.026147000000002</v>
      </c>
      <c r="AG451" s="12">
        <v>-51.187457000000002</v>
      </c>
    </row>
    <row r="452" spans="1:33" x14ac:dyDescent="0.25">
      <c r="A452" s="12" t="s">
        <v>1168</v>
      </c>
      <c r="B452" s="12" t="s">
        <v>1174</v>
      </c>
      <c r="C452" s="21" t="s">
        <v>329</v>
      </c>
      <c r="F452" s="12">
        <f>_xlfn.NUMBERVALUE(_xlfn.TEXTBEFORE(Tabela1[[#This Row],[Processo]], "/", 1), ",", ".") + 2000</f>
        <v>2022</v>
      </c>
      <c r="G452" s="12" t="s">
        <v>37</v>
      </c>
      <c r="H452" s="12" t="s">
        <v>128</v>
      </c>
      <c r="I452" s="13">
        <v>44951</v>
      </c>
      <c r="J452" s="14">
        <v>6523259.5999999996</v>
      </c>
      <c r="M452" s="14">
        <v>0</v>
      </c>
      <c r="P452" s="12">
        <v>5</v>
      </c>
      <c r="Q452" s="12">
        <v>134</v>
      </c>
      <c r="R452" s="12">
        <v>193</v>
      </c>
      <c r="S452" s="12">
        <v>0</v>
      </c>
      <c r="T452" s="16" t="s">
        <v>40</v>
      </c>
      <c r="U452" s="12" t="s">
        <v>66</v>
      </c>
      <c r="V452" s="12" t="s">
        <v>67</v>
      </c>
      <c r="W452" s="12">
        <v>75</v>
      </c>
      <c r="X452" s="12">
        <v>50.25</v>
      </c>
      <c r="Y452" s="26"/>
      <c r="Z452" s="12" t="s">
        <v>43</v>
      </c>
      <c r="AA452" s="12">
        <f>YEAR(Tabela1[[#This Row],[Data_Publicacao_Parecer]])</f>
        <v>2023</v>
      </c>
      <c r="AB452" s="12">
        <f>MONTH(Tabela1[[#This Row],[Data_Publicacao_Parecer]])</f>
        <v>1</v>
      </c>
      <c r="AC452" s="12">
        <f>DAY(Tabela1[[#This Row],[Data_Publicacao_Parecer]])</f>
        <v>25</v>
      </c>
      <c r="AF452" s="12">
        <v>-29.500207</v>
      </c>
      <c r="AG452" s="12">
        <v>-51.949508000000002</v>
      </c>
    </row>
    <row r="453" spans="1:33" x14ac:dyDescent="0.25">
      <c r="A453" s="12" t="s">
        <v>1367</v>
      </c>
      <c r="B453" s="12" t="s">
        <v>1368</v>
      </c>
      <c r="F453" s="12">
        <f>_xlfn.NUMBERVALUE(_xlfn.TEXTBEFORE(Tabela1[[#This Row],[Processo]], "/", 1), ",", ".") + 2000</f>
        <v>2021</v>
      </c>
      <c r="G453" s="12" t="s">
        <v>37</v>
      </c>
      <c r="H453" s="12" t="s">
        <v>105</v>
      </c>
      <c r="I453" s="13">
        <v>44951</v>
      </c>
      <c r="J453" s="14">
        <v>8270000</v>
      </c>
      <c r="M453" s="14">
        <v>0</v>
      </c>
      <c r="P453" s="12">
        <v>15</v>
      </c>
      <c r="Q453" s="12">
        <v>444</v>
      </c>
      <c r="S453" s="12">
        <v>21</v>
      </c>
      <c r="T453" s="16" t="s">
        <v>79</v>
      </c>
      <c r="U453" s="12" t="s">
        <v>581</v>
      </c>
      <c r="V453" s="12" t="s">
        <v>202</v>
      </c>
      <c r="W453" s="12">
        <v>60</v>
      </c>
      <c r="X453" s="12">
        <v>60.34</v>
      </c>
      <c r="Y453" s="26"/>
      <c r="Z453" s="12" t="s">
        <v>43</v>
      </c>
      <c r="AA453" s="12">
        <f>YEAR(Tabela1[[#This Row],[Data_Publicacao_Parecer]])</f>
        <v>2023</v>
      </c>
      <c r="AB453" s="12">
        <f>MONTH(Tabela1[[#This Row],[Data_Publicacao_Parecer]])</f>
        <v>1</v>
      </c>
      <c r="AC453" s="12">
        <f>DAY(Tabela1[[#This Row],[Data_Publicacao_Parecer]])</f>
        <v>25</v>
      </c>
      <c r="AF453" s="12">
        <v>-29.650471</v>
      </c>
      <c r="AG453" s="12">
        <v>-50.775278</v>
      </c>
    </row>
    <row r="454" spans="1:33" x14ac:dyDescent="0.25">
      <c r="A454" s="12" t="s">
        <v>1487</v>
      </c>
      <c r="B454" s="12" t="s">
        <v>1488</v>
      </c>
      <c r="F454" s="12">
        <f>_xlfn.NUMBERVALUE(_xlfn.TEXTBEFORE(Tabela1[[#This Row],[Processo]], "/", 1), ",", ".") + 2000</f>
        <v>2020</v>
      </c>
      <c r="G454" s="12" t="s">
        <v>37</v>
      </c>
      <c r="H454" s="17" t="s">
        <v>48</v>
      </c>
      <c r="I454" s="13">
        <v>44951</v>
      </c>
      <c r="J454" s="14">
        <v>1023035.21</v>
      </c>
      <c r="M454" s="14">
        <v>0</v>
      </c>
      <c r="P454" s="12">
        <v>15</v>
      </c>
      <c r="Q454" s="12">
        <v>50</v>
      </c>
      <c r="R454" s="12">
        <v>72</v>
      </c>
      <c r="S454" s="12">
        <v>24</v>
      </c>
      <c r="T454" s="16" t="s">
        <v>40</v>
      </c>
      <c r="U454" s="12" t="s">
        <v>260</v>
      </c>
      <c r="V454" s="12" t="s">
        <v>67</v>
      </c>
      <c r="W454" s="12">
        <v>40</v>
      </c>
      <c r="X454" s="12">
        <v>37.17</v>
      </c>
      <c r="Y454" s="26"/>
      <c r="Z454" s="12" t="s">
        <v>43</v>
      </c>
      <c r="AA454" s="12">
        <f>YEAR(Tabela1[[#This Row],[Data_Publicacao_Parecer]])</f>
        <v>2023</v>
      </c>
      <c r="AB454" s="12">
        <f>MONTH(Tabela1[[#This Row],[Data_Publicacao_Parecer]])</f>
        <v>1</v>
      </c>
      <c r="AC454" s="12">
        <f>DAY(Tabela1[[#This Row],[Data_Publicacao_Parecer]])</f>
        <v>25</v>
      </c>
      <c r="AF454" s="12">
        <v>-29.459085999999999</v>
      </c>
      <c r="AG454" s="12">
        <v>-51.964427000000001</v>
      </c>
    </row>
    <row r="455" spans="1:33" x14ac:dyDescent="0.25">
      <c r="A455" s="12" t="s">
        <v>1570</v>
      </c>
      <c r="B455" s="12" t="s">
        <v>1575</v>
      </c>
      <c r="C455" s="17" t="s">
        <v>329</v>
      </c>
      <c r="D455" s="12" t="s">
        <v>35</v>
      </c>
      <c r="E455" s="12" t="s">
        <v>70</v>
      </c>
      <c r="F455" s="12">
        <f>_xlfn.NUMBERVALUE(_xlfn.TEXTBEFORE(Tabela1[[#This Row],[Processo]], "/", 1), ",", ".") + 2000</f>
        <v>2022</v>
      </c>
      <c r="G455" s="12" t="s">
        <v>82</v>
      </c>
      <c r="H455" s="12" t="s">
        <v>48</v>
      </c>
      <c r="I455" s="13">
        <v>44951</v>
      </c>
      <c r="J455" s="14">
        <v>75286529.390000001</v>
      </c>
      <c r="K455" s="15">
        <v>1</v>
      </c>
      <c r="L455" s="14">
        <v>2329409.94</v>
      </c>
      <c r="M455" s="14">
        <f>Tabela1[[#This Row],[Valor_Previsto_(R$)]]*Tabela1[[#This Row],[Montante_Aprovado]]</f>
        <v>75286529.390000001</v>
      </c>
      <c r="N455" s="14" t="s">
        <v>39</v>
      </c>
      <c r="O455" s="13">
        <v>45377</v>
      </c>
      <c r="P455" s="12">
        <v>50</v>
      </c>
      <c r="Q455" s="12">
        <v>958</v>
      </c>
      <c r="R455" s="12">
        <v>1123</v>
      </c>
      <c r="S455" s="12">
        <v>0</v>
      </c>
      <c r="T455" s="16" t="s">
        <v>40</v>
      </c>
      <c r="U455" s="12" t="s">
        <v>109</v>
      </c>
      <c r="V455" s="12" t="s">
        <v>55</v>
      </c>
      <c r="W455" s="12">
        <v>70</v>
      </c>
      <c r="X455" s="12">
        <v>40.14</v>
      </c>
      <c r="Y455" s="26">
        <v>48122</v>
      </c>
      <c r="Z455" s="12" t="s">
        <v>43</v>
      </c>
      <c r="AA455" s="12">
        <f>YEAR(Tabela1[[#This Row],[Data_Publicacao_Parecer]])</f>
        <v>2023</v>
      </c>
      <c r="AB455" s="12">
        <f>MONTH(Tabela1[[#This Row],[Data_Publicacao_Parecer]])</f>
        <v>1</v>
      </c>
      <c r="AC455" s="12">
        <f>DAY(Tabela1[[#This Row],[Data_Publicacao_Parecer]])</f>
        <v>25</v>
      </c>
      <c r="AF455" s="12">
        <v>-29.162904999999999</v>
      </c>
      <c r="AG455" s="12">
        <v>-51.179161000000001</v>
      </c>
    </row>
    <row r="456" spans="1:33" x14ac:dyDescent="0.25">
      <c r="A456" s="12" t="s">
        <v>110</v>
      </c>
      <c r="B456" s="12" t="s">
        <v>111</v>
      </c>
      <c r="F456" s="12">
        <f>_xlfn.NUMBERVALUE(_xlfn.TEXTBEFORE(Tabela1[[#This Row],[Processo]], "/", 1), ",", ".") + 2000</f>
        <v>2022</v>
      </c>
      <c r="G456" s="12" t="s">
        <v>82</v>
      </c>
      <c r="H456" s="12" t="s">
        <v>48</v>
      </c>
      <c r="I456" s="13">
        <v>44995</v>
      </c>
      <c r="J456" s="14">
        <v>7788741</v>
      </c>
      <c r="M456" s="14">
        <v>0</v>
      </c>
      <c r="P456" s="12">
        <v>450</v>
      </c>
      <c r="Q456" s="12">
        <v>4273</v>
      </c>
      <c r="R456" s="12" t="s">
        <v>2144</v>
      </c>
      <c r="S456" s="12">
        <v>0</v>
      </c>
      <c r="U456" s="12" t="s">
        <v>112</v>
      </c>
      <c r="V456" s="12" t="s">
        <v>113</v>
      </c>
      <c r="W456" s="12">
        <v>65</v>
      </c>
      <c r="X456" s="12">
        <v>48.81</v>
      </c>
      <c r="Y456" s="26"/>
      <c r="Z456" s="12" t="s">
        <v>43</v>
      </c>
      <c r="AA456" s="12">
        <f>YEAR(Tabela1[[#This Row],[Data_Publicacao_Parecer]])</f>
        <v>2023</v>
      </c>
      <c r="AB456" s="12">
        <f>MONTH(Tabela1[[#This Row],[Data_Publicacao_Parecer]])</f>
        <v>3</v>
      </c>
      <c r="AC456" s="12">
        <f>DAY(Tabela1[[#This Row],[Data_Publicacao_Parecer]])</f>
        <v>10</v>
      </c>
      <c r="AF456" s="12">
        <v>-27.913468000000002</v>
      </c>
      <c r="AG456" s="12">
        <v>-52.263536000000002</v>
      </c>
    </row>
    <row r="457" spans="1:33" x14ac:dyDescent="0.25">
      <c r="A457" s="12" t="s">
        <v>162</v>
      </c>
      <c r="B457" s="12" t="s">
        <v>163</v>
      </c>
      <c r="F457" s="12">
        <f>_xlfn.NUMBERVALUE(_xlfn.TEXTBEFORE(Tabela1[[#This Row],[Processo]], "/", 1), ",", ".") + 2000</f>
        <v>2021</v>
      </c>
      <c r="G457" s="12" t="s">
        <v>37</v>
      </c>
      <c r="H457" s="12" t="s">
        <v>128</v>
      </c>
      <c r="I457" s="13">
        <v>44995</v>
      </c>
      <c r="J457" s="14">
        <v>15503045.74</v>
      </c>
      <c r="M457" s="14">
        <v>0</v>
      </c>
      <c r="P457" s="12">
        <v>10</v>
      </c>
      <c r="Q457" s="12">
        <v>38</v>
      </c>
      <c r="R457" s="12">
        <v>95</v>
      </c>
      <c r="S457" s="12">
        <v>0</v>
      </c>
      <c r="T457" s="16" t="s">
        <v>40</v>
      </c>
      <c r="U457" s="12" t="s">
        <v>54</v>
      </c>
      <c r="V457" s="12" t="s">
        <v>55</v>
      </c>
      <c r="W457" s="12">
        <v>50</v>
      </c>
      <c r="X457" s="12">
        <v>10</v>
      </c>
      <c r="Y457" s="26"/>
      <c r="Z457" s="12" t="s">
        <v>43</v>
      </c>
      <c r="AA457" s="12">
        <f>YEAR(Tabela1[[#This Row],[Data_Publicacao_Parecer]])</f>
        <v>2023</v>
      </c>
      <c r="AB457" s="12">
        <f>MONTH(Tabela1[[#This Row],[Data_Publicacao_Parecer]])</f>
        <v>3</v>
      </c>
      <c r="AC457" s="12">
        <f>DAY(Tabela1[[#This Row],[Data_Publicacao_Parecer]])</f>
        <v>10</v>
      </c>
      <c r="AF457" s="12">
        <v>-29.222688999999999</v>
      </c>
      <c r="AG457" s="12">
        <v>-51.341853</v>
      </c>
    </row>
    <row r="458" spans="1:33" x14ac:dyDescent="0.25">
      <c r="A458" s="12" t="s">
        <v>192</v>
      </c>
      <c r="B458" s="12" t="s">
        <v>193</v>
      </c>
      <c r="F458" s="12">
        <f>_xlfn.NUMBERVALUE(_xlfn.TEXTBEFORE(Tabela1[[#This Row],[Processo]], "/", 1), ",", ".") + 2000</f>
        <v>2022</v>
      </c>
      <c r="G458" s="12" t="s">
        <v>37</v>
      </c>
      <c r="H458" s="12" t="s">
        <v>128</v>
      </c>
      <c r="I458" s="13">
        <v>44995</v>
      </c>
      <c r="J458" s="14">
        <v>1450443.2</v>
      </c>
      <c r="M458" s="14">
        <v>0</v>
      </c>
      <c r="P458" s="12">
        <v>1</v>
      </c>
      <c r="Q458" s="12">
        <v>76</v>
      </c>
      <c r="R458" s="12">
        <v>80</v>
      </c>
      <c r="S458" s="12">
        <v>0</v>
      </c>
      <c r="T458" s="16" t="s">
        <v>40</v>
      </c>
      <c r="U458" s="12" t="s">
        <v>194</v>
      </c>
      <c r="V458" s="12" t="s">
        <v>156</v>
      </c>
      <c r="W458" s="12">
        <v>60</v>
      </c>
      <c r="X458" s="12">
        <v>47.94</v>
      </c>
      <c r="Y458" s="26"/>
      <c r="Z458" s="12" t="s">
        <v>43</v>
      </c>
      <c r="AA458" s="12">
        <f>YEAR(Tabela1[[#This Row],[Data_Publicacao_Parecer]])</f>
        <v>2023</v>
      </c>
      <c r="AB458" s="12">
        <f>MONTH(Tabela1[[#This Row],[Data_Publicacao_Parecer]])</f>
        <v>3</v>
      </c>
      <c r="AC458" s="12">
        <f>DAY(Tabela1[[#This Row],[Data_Publicacao_Parecer]])</f>
        <v>10</v>
      </c>
      <c r="AF458" s="12">
        <v>-29.947222</v>
      </c>
      <c r="AG458" s="12">
        <v>-51.101605999999997</v>
      </c>
    </row>
    <row r="459" spans="1:33" x14ac:dyDescent="0.25">
      <c r="A459" s="12" t="s">
        <v>257</v>
      </c>
      <c r="B459" s="12" t="s">
        <v>261</v>
      </c>
      <c r="C459" s="12" t="s">
        <v>78</v>
      </c>
      <c r="F459" s="12">
        <f>_xlfn.NUMBERVALUE(_xlfn.TEXTBEFORE(Tabela1[[#This Row],[Processo]], "/", 1), ",", ".") + 2000</f>
        <v>2019</v>
      </c>
      <c r="G459" s="12" t="s">
        <v>37</v>
      </c>
      <c r="H459" s="12" t="s">
        <v>259</v>
      </c>
      <c r="I459" s="13">
        <v>44995</v>
      </c>
      <c r="J459" s="14">
        <v>162235377.84</v>
      </c>
      <c r="M459" s="14">
        <v>0</v>
      </c>
      <c r="P459" s="12">
        <v>40</v>
      </c>
      <c r="Q459" s="12">
        <v>825</v>
      </c>
      <c r="R459" s="12">
        <v>818</v>
      </c>
      <c r="S459" s="12">
        <v>91</v>
      </c>
      <c r="T459" s="16" t="s">
        <v>262</v>
      </c>
      <c r="U459" s="12" t="s">
        <v>263</v>
      </c>
      <c r="V459" s="12" t="s">
        <v>67</v>
      </c>
      <c r="W459" s="12">
        <v>45</v>
      </c>
      <c r="X459" s="12">
        <v>57.55</v>
      </c>
      <c r="Y459" s="26"/>
      <c r="Z459" s="12" t="s">
        <v>43</v>
      </c>
      <c r="AA459" s="12">
        <f>YEAR(Tabela1[[#This Row],[Data_Publicacao_Parecer]])</f>
        <v>2023</v>
      </c>
      <c r="AB459" s="12">
        <f>MONTH(Tabela1[[#This Row],[Data_Publicacao_Parecer]])</f>
        <v>3</v>
      </c>
      <c r="AC459" s="12">
        <f>DAY(Tabela1[[#This Row],[Data_Publicacao_Parecer]])</f>
        <v>10</v>
      </c>
      <c r="AF459" s="12">
        <v>-29.548553999999999</v>
      </c>
      <c r="AG459" s="12">
        <v>-51.733924999999999</v>
      </c>
    </row>
    <row r="460" spans="1:33" x14ac:dyDescent="0.25">
      <c r="A460" s="12" t="s">
        <v>416</v>
      </c>
      <c r="B460" s="12" t="s">
        <v>417</v>
      </c>
      <c r="F460" s="12">
        <f>_xlfn.NUMBERVALUE(_xlfn.TEXTBEFORE(Tabela1[[#This Row],[Processo]], "/", 1), ",", ".") + 2000</f>
        <v>2022</v>
      </c>
      <c r="G460" s="12" t="s">
        <v>37</v>
      </c>
      <c r="H460" s="12" t="s">
        <v>53</v>
      </c>
      <c r="I460" s="13">
        <v>44995</v>
      </c>
      <c r="J460" s="14">
        <v>35050000</v>
      </c>
      <c r="M460" s="14">
        <v>0</v>
      </c>
      <c r="P460" s="12">
        <v>50</v>
      </c>
      <c r="Q460" s="12">
        <v>0</v>
      </c>
      <c r="R460" s="12">
        <v>6</v>
      </c>
      <c r="S460" s="12">
        <v>0</v>
      </c>
      <c r="T460" s="16" t="s">
        <v>40</v>
      </c>
      <c r="U460" s="12" t="s">
        <v>418</v>
      </c>
      <c r="V460" s="12" t="s">
        <v>419</v>
      </c>
      <c r="W460" s="12">
        <v>55</v>
      </c>
      <c r="X460" s="12">
        <v>72.56</v>
      </c>
      <c r="Y460" s="26"/>
      <c r="Z460" s="12" t="s">
        <v>43</v>
      </c>
      <c r="AA460" s="12">
        <f>YEAR(Tabela1[[#This Row],[Data_Publicacao_Parecer]])</f>
        <v>2023</v>
      </c>
      <c r="AB460" s="12">
        <f>MONTH(Tabela1[[#This Row],[Data_Publicacao_Parecer]])</f>
        <v>3</v>
      </c>
      <c r="AC460" s="12">
        <f>DAY(Tabela1[[#This Row],[Data_Publicacao_Parecer]])</f>
        <v>10</v>
      </c>
      <c r="AF460" s="12">
        <v>-29.189675000000001</v>
      </c>
      <c r="AG460" s="12">
        <v>-54.866624000000002</v>
      </c>
    </row>
    <row r="461" spans="1:33" x14ac:dyDescent="0.25">
      <c r="A461" s="12" t="s">
        <v>777</v>
      </c>
      <c r="B461" s="12" t="s">
        <v>779</v>
      </c>
      <c r="C461" s="12" t="s">
        <v>78</v>
      </c>
      <c r="F461" s="12">
        <f>_xlfn.NUMBERVALUE(_xlfn.TEXTBEFORE(Tabela1[[#This Row],[Processo]], "/", 1), ",", ".") + 2000</f>
        <v>2023</v>
      </c>
      <c r="G461" s="12" t="s">
        <v>37</v>
      </c>
      <c r="H461" s="12" t="s">
        <v>154</v>
      </c>
      <c r="I461" s="13">
        <v>44995</v>
      </c>
      <c r="J461" s="14">
        <v>5310540</v>
      </c>
      <c r="M461" s="14">
        <v>0</v>
      </c>
      <c r="P461" s="12">
        <v>1</v>
      </c>
      <c r="Q461" s="12">
        <v>73</v>
      </c>
      <c r="R461" s="12">
        <v>70</v>
      </c>
      <c r="S461" s="12">
        <v>0</v>
      </c>
      <c r="T461" s="16" t="s">
        <v>40</v>
      </c>
      <c r="U461" s="12" t="s">
        <v>117</v>
      </c>
      <c r="V461" s="12" t="s">
        <v>118</v>
      </c>
      <c r="W461" s="12">
        <v>60</v>
      </c>
      <c r="X461" s="12">
        <v>40.54</v>
      </c>
      <c r="Y461" s="26"/>
      <c r="Z461" s="12" t="s">
        <v>43</v>
      </c>
      <c r="AA461" s="12">
        <f>YEAR(Tabela1[[#This Row],[Data_Publicacao_Parecer]])</f>
        <v>2023</v>
      </c>
      <c r="AB461" s="12">
        <f>MONTH(Tabela1[[#This Row],[Data_Publicacao_Parecer]])</f>
        <v>3</v>
      </c>
      <c r="AC461" s="12">
        <f>DAY(Tabela1[[#This Row],[Data_Publicacao_Parecer]])</f>
        <v>10</v>
      </c>
      <c r="AF461" s="12">
        <v>-29.583559999999999</v>
      </c>
      <c r="AG461" s="12">
        <v>-51.089776000000001</v>
      </c>
    </row>
    <row r="462" spans="1:33" x14ac:dyDescent="0.25">
      <c r="A462" s="12" t="s">
        <v>803</v>
      </c>
      <c r="B462" s="12" t="s">
        <v>804</v>
      </c>
      <c r="F462" s="12">
        <f>_xlfn.NUMBERVALUE(_xlfn.TEXTBEFORE(Tabela1[[#This Row],[Processo]], "/", 1), ",", ".") + 2000</f>
        <v>2022</v>
      </c>
      <c r="G462" s="12" t="s">
        <v>65</v>
      </c>
      <c r="H462" s="12" t="s">
        <v>48</v>
      </c>
      <c r="I462" s="13">
        <v>44995</v>
      </c>
      <c r="J462" s="14">
        <v>636619.55000000005</v>
      </c>
      <c r="M462" s="14">
        <v>0</v>
      </c>
      <c r="P462" s="12">
        <v>1</v>
      </c>
      <c r="Q462" s="12">
        <v>28</v>
      </c>
      <c r="R462" s="12">
        <v>45</v>
      </c>
      <c r="S462" s="12">
        <v>0</v>
      </c>
      <c r="T462" s="16" t="s">
        <v>40</v>
      </c>
      <c r="U462" s="12" t="s">
        <v>124</v>
      </c>
      <c r="V462" s="12" t="s">
        <v>125</v>
      </c>
      <c r="W462" s="12">
        <v>35</v>
      </c>
      <c r="X462" s="12">
        <v>35.700000000000003</v>
      </c>
      <c r="Y462" s="26"/>
      <c r="Z462" s="12" t="s">
        <v>43</v>
      </c>
      <c r="AA462" s="12">
        <f>YEAR(Tabela1[[#This Row],[Data_Publicacao_Parecer]])</f>
        <v>2023</v>
      </c>
      <c r="AB462" s="12">
        <f>MONTH(Tabela1[[#This Row],[Data_Publicacao_Parecer]])</f>
        <v>3</v>
      </c>
      <c r="AC462" s="12">
        <f>DAY(Tabela1[[#This Row],[Data_Publicacao_Parecer]])</f>
        <v>10</v>
      </c>
      <c r="AF462" s="12">
        <v>-29.682414000000001</v>
      </c>
      <c r="AG462" s="12">
        <v>-51.467903</v>
      </c>
    </row>
    <row r="463" spans="1:33" x14ac:dyDescent="0.25">
      <c r="A463" s="12" t="s">
        <v>880</v>
      </c>
      <c r="B463" s="12" t="s">
        <v>881</v>
      </c>
      <c r="F463" s="12">
        <f>_xlfn.NUMBERVALUE(_xlfn.TEXTBEFORE(Tabela1[[#This Row],[Processo]], "/", 1), ",", ".") + 2000</f>
        <v>2022</v>
      </c>
      <c r="G463" s="12" t="s">
        <v>37</v>
      </c>
      <c r="H463" s="12" t="s">
        <v>128</v>
      </c>
      <c r="I463" s="13">
        <v>44995</v>
      </c>
      <c r="J463" s="14">
        <v>4064716</v>
      </c>
      <c r="M463" s="14">
        <v>0</v>
      </c>
      <c r="P463" s="12">
        <v>2</v>
      </c>
      <c r="Q463" s="12">
        <v>117</v>
      </c>
      <c r="R463" s="12">
        <v>98</v>
      </c>
      <c r="S463" s="12">
        <v>0</v>
      </c>
      <c r="T463" s="16" t="s">
        <v>882</v>
      </c>
      <c r="U463" s="12" t="s">
        <v>109</v>
      </c>
      <c r="V463" s="12" t="s">
        <v>55</v>
      </c>
      <c r="W463" s="12">
        <v>60</v>
      </c>
      <c r="X463" s="12">
        <v>33.14</v>
      </c>
      <c r="Y463" s="26"/>
      <c r="Z463" s="12" t="s">
        <v>43</v>
      </c>
      <c r="AA463" s="12">
        <f>YEAR(Tabela1[[#This Row],[Data_Publicacao_Parecer]])</f>
        <v>2023</v>
      </c>
      <c r="AB463" s="12">
        <f>MONTH(Tabela1[[#This Row],[Data_Publicacao_Parecer]])</f>
        <v>3</v>
      </c>
      <c r="AC463" s="12">
        <f>DAY(Tabela1[[#This Row],[Data_Publicacao_Parecer]])</f>
        <v>10</v>
      </c>
      <c r="AF463" s="12">
        <v>-29.162904999999999</v>
      </c>
      <c r="AG463" s="12">
        <v>-51.179161000000001</v>
      </c>
    </row>
    <row r="464" spans="1:33" x14ac:dyDescent="0.25">
      <c r="A464" s="12" t="s">
        <v>898</v>
      </c>
      <c r="B464" s="12" t="s">
        <v>899</v>
      </c>
      <c r="F464" s="12">
        <f>_xlfn.NUMBERVALUE(_xlfn.TEXTBEFORE(Tabela1[[#This Row],[Processo]], "/", 1), ",", ".") + 2000</f>
        <v>2022</v>
      </c>
      <c r="G464" s="12" t="s">
        <v>37</v>
      </c>
      <c r="H464" s="12" t="s">
        <v>259</v>
      </c>
      <c r="I464" s="13">
        <v>44995</v>
      </c>
      <c r="J464" s="14">
        <v>4691025</v>
      </c>
      <c r="M464" s="14">
        <v>0</v>
      </c>
      <c r="P464" s="12">
        <v>20</v>
      </c>
      <c r="Q464" s="12">
        <v>60</v>
      </c>
      <c r="S464" s="12">
        <v>3</v>
      </c>
      <c r="T464" s="16" t="s">
        <v>79</v>
      </c>
      <c r="U464" s="12" t="s">
        <v>900</v>
      </c>
      <c r="V464" s="12" t="s">
        <v>308</v>
      </c>
      <c r="W464" s="12">
        <v>65</v>
      </c>
      <c r="X464" s="12">
        <v>73.47</v>
      </c>
      <c r="Y464" s="26"/>
      <c r="Z464" s="12" t="s">
        <v>43</v>
      </c>
      <c r="AA464" s="12">
        <f>YEAR(Tabela1[[#This Row],[Data_Publicacao_Parecer]])</f>
        <v>2023</v>
      </c>
      <c r="AB464" s="12">
        <f>MONTH(Tabela1[[#This Row],[Data_Publicacao_Parecer]])</f>
        <v>3</v>
      </c>
      <c r="AC464" s="12">
        <f>DAY(Tabela1[[#This Row],[Data_Publicacao_Parecer]])</f>
        <v>10</v>
      </c>
      <c r="AF464" s="12">
        <v>-27.600959</v>
      </c>
      <c r="AG464" s="12">
        <v>-53.075330000000001</v>
      </c>
    </row>
    <row r="465" spans="1:33" x14ac:dyDescent="0.25">
      <c r="A465" s="12" t="s">
        <v>993</v>
      </c>
      <c r="B465" s="12" t="s">
        <v>999</v>
      </c>
      <c r="C465" s="17" t="s">
        <v>329</v>
      </c>
      <c r="F465" s="12">
        <f>_xlfn.NUMBERVALUE(_xlfn.TEXTBEFORE(Tabela1[[#This Row],[Processo]], "/", 1), ",", ".") + 2000</f>
        <v>2022</v>
      </c>
      <c r="G465" s="12" t="s">
        <v>37</v>
      </c>
      <c r="H465" s="12" t="s">
        <v>241</v>
      </c>
      <c r="I465" s="13">
        <v>44995</v>
      </c>
      <c r="J465" s="14">
        <v>3842000</v>
      </c>
      <c r="M465" s="14">
        <v>0</v>
      </c>
      <c r="P465" s="12">
        <v>12</v>
      </c>
      <c r="Q465" s="12">
        <v>296</v>
      </c>
      <c r="R465" s="12">
        <v>376</v>
      </c>
      <c r="S465" s="12">
        <v>0</v>
      </c>
      <c r="T465" s="16" t="s">
        <v>40</v>
      </c>
      <c r="U465" s="12" t="s">
        <v>995</v>
      </c>
      <c r="V465" s="12" t="s">
        <v>42</v>
      </c>
      <c r="W465" s="12">
        <v>65</v>
      </c>
      <c r="X465" s="12">
        <v>54.83</v>
      </c>
      <c r="Y465" s="26"/>
      <c r="Z465" s="12" t="s">
        <v>43</v>
      </c>
      <c r="AA465" s="12">
        <f>YEAR(Tabela1[[#This Row],[Data_Publicacao_Parecer]])</f>
        <v>2023</v>
      </c>
      <c r="AB465" s="12">
        <f>MONTH(Tabela1[[#This Row],[Data_Publicacao_Parecer]])</f>
        <v>3</v>
      </c>
      <c r="AC465" s="12">
        <f>DAY(Tabela1[[#This Row],[Data_Publicacao_Parecer]])</f>
        <v>10</v>
      </c>
      <c r="AF465" s="12">
        <v>-28.055865000000001</v>
      </c>
      <c r="AG465" s="12">
        <v>-53.066519</v>
      </c>
    </row>
    <row r="466" spans="1:33" x14ac:dyDescent="0.25">
      <c r="A466" s="12" t="s">
        <v>1285</v>
      </c>
      <c r="B466" s="12" t="s">
        <v>1289</v>
      </c>
      <c r="C466" s="12" t="s">
        <v>78</v>
      </c>
      <c r="F466" s="12">
        <f>_xlfn.NUMBERVALUE(_xlfn.TEXTBEFORE(Tabela1[[#This Row],[Processo]], "/", 1), ",", ".") + 2000</f>
        <v>2022</v>
      </c>
      <c r="G466" s="12" t="s">
        <v>37</v>
      </c>
      <c r="H466" s="12" t="s">
        <v>105</v>
      </c>
      <c r="I466" s="13">
        <v>44995</v>
      </c>
      <c r="J466" s="14">
        <v>12041226.130000001</v>
      </c>
      <c r="M466" s="14">
        <v>0</v>
      </c>
      <c r="P466" s="12">
        <v>80</v>
      </c>
      <c r="Q466" s="12">
        <v>257</v>
      </c>
      <c r="R466" s="12">
        <v>362</v>
      </c>
      <c r="S466" s="12">
        <v>48</v>
      </c>
      <c r="T466" s="16" t="s">
        <v>40</v>
      </c>
      <c r="U466" s="12" t="s">
        <v>155</v>
      </c>
      <c r="V466" s="12" t="s">
        <v>156</v>
      </c>
      <c r="W466" s="12">
        <v>60</v>
      </c>
      <c r="X466" s="12">
        <v>33.14</v>
      </c>
      <c r="Y466" s="26"/>
      <c r="Z466" s="12" t="s">
        <v>43</v>
      </c>
      <c r="AA466" s="12">
        <f>YEAR(Tabela1[[#This Row],[Data_Publicacao_Parecer]])</f>
        <v>2023</v>
      </c>
      <c r="AB466" s="12">
        <f>MONTH(Tabela1[[#This Row],[Data_Publicacao_Parecer]])</f>
        <v>3</v>
      </c>
      <c r="AC466" s="12">
        <f>DAY(Tabela1[[#This Row],[Data_Publicacao_Parecer]])</f>
        <v>10</v>
      </c>
      <c r="AF466" s="12">
        <v>-30.031770999999999</v>
      </c>
      <c r="AG466" s="12">
        <v>-51.206533</v>
      </c>
    </row>
    <row r="467" spans="1:33" x14ac:dyDescent="0.25">
      <c r="A467" s="12" t="s">
        <v>1325</v>
      </c>
      <c r="B467" s="12" t="s">
        <v>1328</v>
      </c>
      <c r="C467" s="19" t="s">
        <v>191</v>
      </c>
      <c r="F467" s="12">
        <f>_xlfn.NUMBERVALUE(_xlfn.TEXTBEFORE(Tabela1[[#This Row],[Processo]], "/", 1), ",", ".") + 2000</f>
        <v>2022</v>
      </c>
      <c r="G467" s="12" t="s">
        <v>37</v>
      </c>
      <c r="H467" s="12" t="s">
        <v>154</v>
      </c>
      <c r="I467" s="13">
        <v>44995</v>
      </c>
      <c r="J467" s="14">
        <v>61060492.049999997</v>
      </c>
      <c r="M467" s="14">
        <v>0</v>
      </c>
      <c r="P467" s="12">
        <v>100</v>
      </c>
      <c r="Q467" s="12">
        <v>515</v>
      </c>
      <c r="R467" s="12">
        <v>693</v>
      </c>
      <c r="S467" s="12">
        <v>65</v>
      </c>
      <c r="T467" s="16" t="s">
        <v>40</v>
      </c>
      <c r="U467" s="12" t="s">
        <v>238</v>
      </c>
      <c r="V467" s="12" t="s">
        <v>113</v>
      </c>
      <c r="W467" s="12">
        <v>60</v>
      </c>
      <c r="X467" s="12">
        <v>48.4</v>
      </c>
      <c r="Y467" s="26"/>
      <c r="Z467" s="12" t="s">
        <v>43</v>
      </c>
      <c r="AA467" s="12">
        <f>YEAR(Tabela1[[#This Row],[Data_Publicacao_Parecer]])</f>
        <v>2023</v>
      </c>
      <c r="AB467" s="12">
        <f>MONTH(Tabela1[[#This Row],[Data_Publicacao_Parecer]])</f>
        <v>3</v>
      </c>
      <c r="AC467" s="12">
        <f>DAY(Tabela1[[#This Row],[Data_Publicacao_Parecer]])</f>
        <v>10</v>
      </c>
      <c r="AF467" s="12">
        <v>-27.636379999999999</v>
      </c>
      <c r="AG467" s="12">
        <v>-52.269689999999997</v>
      </c>
    </row>
    <row r="468" spans="1:33" x14ac:dyDescent="0.25">
      <c r="A468" s="12" t="s">
        <v>1495</v>
      </c>
      <c r="B468" s="12" t="s">
        <v>1499</v>
      </c>
      <c r="C468" s="17" t="s">
        <v>329</v>
      </c>
      <c r="F468" s="12">
        <f>_xlfn.NUMBERVALUE(_xlfn.TEXTBEFORE(Tabela1[[#This Row],[Processo]], "/", 1), ",", ".") + 2000</f>
        <v>2022</v>
      </c>
      <c r="G468" s="12" t="s">
        <v>37</v>
      </c>
      <c r="H468" s="17" t="s">
        <v>275</v>
      </c>
      <c r="I468" s="13">
        <v>44995</v>
      </c>
      <c r="J468" s="14">
        <v>44027008.939999998</v>
      </c>
      <c r="M468" s="14">
        <v>0</v>
      </c>
      <c r="P468" s="12">
        <v>20</v>
      </c>
      <c r="Q468" s="12">
        <v>822</v>
      </c>
      <c r="R468" s="12">
        <v>1123</v>
      </c>
      <c r="S468" s="12">
        <v>158</v>
      </c>
      <c r="T468" s="16" t="s">
        <v>40</v>
      </c>
      <c r="U468" s="12" t="s">
        <v>458</v>
      </c>
      <c r="V468" s="12" t="s">
        <v>118</v>
      </c>
      <c r="W468" s="12">
        <v>55</v>
      </c>
      <c r="X468" s="12">
        <v>43.67</v>
      </c>
      <c r="Y468" s="26"/>
      <c r="Z468" s="12" t="s">
        <v>43</v>
      </c>
      <c r="AA468" s="12">
        <f>YEAR(Tabela1[[#This Row],[Data_Publicacao_Parecer]])</f>
        <v>2023</v>
      </c>
      <c r="AB468" s="12">
        <f>MONTH(Tabela1[[#This Row],[Data_Publicacao_Parecer]])</f>
        <v>3</v>
      </c>
      <c r="AC468" s="12">
        <f>DAY(Tabela1[[#This Row],[Data_Publicacao_Parecer]])</f>
        <v>10</v>
      </c>
      <c r="AF468" s="12">
        <v>-29.65354</v>
      </c>
      <c r="AG468" s="12">
        <v>-51.184339000000001</v>
      </c>
    </row>
    <row r="469" spans="1:33" x14ac:dyDescent="0.25">
      <c r="A469" s="12" t="s">
        <v>1530</v>
      </c>
      <c r="B469" s="12" t="s">
        <v>1531</v>
      </c>
      <c r="F469" s="12">
        <f>_xlfn.NUMBERVALUE(_xlfn.TEXTBEFORE(Tabela1[[#This Row],[Processo]], "/", 1), ",", ".") + 2000</f>
        <v>2022</v>
      </c>
      <c r="G469" s="12" t="s">
        <v>37</v>
      </c>
      <c r="H469" s="17" t="s">
        <v>752</v>
      </c>
      <c r="I469" s="13">
        <v>44995</v>
      </c>
      <c r="J469" s="14">
        <v>8295650</v>
      </c>
      <c r="M469" s="14">
        <v>0</v>
      </c>
      <c r="P469" s="12">
        <v>2</v>
      </c>
      <c r="Q469" s="12">
        <v>96</v>
      </c>
      <c r="R469" s="12">
        <v>97</v>
      </c>
      <c r="S469" s="12">
        <v>0</v>
      </c>
      <c r="T469" s="16" t="s">
        <v>40</v>
      </c>
      <c r="U469" s="12" t="s">
        <v>109</v>
      </c>
      <c r="V469" s="12" t="s">
        <v>55</v>
      </c>
      <c r="W469" s="12">
        <v>85</v>
      </c>
      <c r="X469" s="12">
        <v>42.14</v>
      </c>
      <c r="Y469" s="26"/>
      <c r="Z469" s="12" t="s">
        <v>43</v>
      </c>
      <c r="AA469" s="12">
        <f>YEAR(Tabela1[[#This Row],[Data_Publicacao_Parecer]])</f>
        <v>2023</v>
      </c>
      <c r="AB469" s="12">
        <f>MONTH(Tabela1[[#This Row],[Data_Publicacao_Parecer]])</f>
        <v>3</v>
      </c>
      <c r="AC469" s="12">
        <f>DAY(Tabela1[[#This Row],[Data_Publicacao_Parecer]])</f>
        <v>10</v>
      </c>
      <c r="AF469" s="12">
        <v>-29.162904999999999</v>
      </c>
      <c r="AG469" s="12">
        <v>-51.179161000000001</v>
      </c>
    </row>
    <row r="470" spans="1:33" x14ac:dyDescent="0.25">
      <c r="A470" s="12" t="s">
        <v>1647</v>
      </c>
      <c r="B470" s="12" t="s">
        <v>1648</v>
      </c>
      <c r="F470" s="12">
        <f>_xlfn.NUMBERVALUE(_xlfn.TEXTBEFORE(Tabela1[[#This Row],[Processo]], "/", 1), ",", ".") + 2000</f>
        <v>2022</v>
      </c>
      <c r="G470" s="12" t="s">
        <v>82</v>
      </c>
      <c r="H470" s="12" t="s">
        <v>259</v>
      </c>
      <c r="I470" s="13">
        <v>44995</v>
      </c>
      <c r="J470" s="14">
        <v>536890940.83000004</v>
      </c>
      <c r="M470" s="14">
        <v>0</v>
      </c>
      <c r="P470" s="12">
        <v>140</v>
      </c>
      <c r="Q470" s="12">
        <v>172</v>
      </c>
      <c r="R470" s="12">
        <v>280</v>
      </c>
      <c r="S470" s="12">
        <v>55</v>
      </c>
      <c r="T470" s="16" t="s">
        <v>40</v>
      </c>
      <c r="U470" s="12" t="s">
        <v>284</v>
      </c>
      <c r="V470" s="12" t="s">
        <v>118</v>
      </c>
      <c r="W470" s="12">
        <v>55</v>
      </c>
      <c r="X470" s="12">
        <v>51.27</v>
      </c>
      <c r="Y470" s="26"/>
      <c r="Z470" s="12" t="s">
        <v>43</v>
      </c>
      <c r="AA470" s="12">
        <f>YEAR(Tabela1[[#This Row],[Data_Publicacao_Parecer]])</f>
        <v>2023</v>
      </c>
      <c r="AB470" s="12">
        <f>MONTH(Tabela1[[#This Row],[Data_Publicacao_Parecer]])</f>
        <v>3</v>
      </c>
      <c r="AC470" s="12">
        <f>DAY(Tabela1[[#This Row],[Data_Publicacao_Parecer]])</f>
        <v>10</v>
      </c>
      <c r="AF470" s="12">
        <v>-29.674693999999999</v>
      </c>
      <c r="AG470" s="12">
        <v>-51.060600999999998</v>
      </c>
    </row>
    <row r="471" spans="1:33" x14ac:dyDescent="0.25">
      <c r="A471" s="12" t="s">
        <v>250</v>
      </c>
      <c r="B471" s="12" t="s">
        <v>251</v>
      </c>
      <c r="F471" s="12">
        <f>_xlfn.NUMBERVALUE(_xlfn.TEXTBEFORE(Tabela1[[#This Row],[Processo]], "/", 1), ",", ".") + 2000</f>
        <v>2022</v>
      </c>
      <c r="G471" s="12" t="s">
        <v>65</v>
      </c>
      <c r="H471" s="12" t="s">
        <v>48</v>
      </c>
      <c r="I471" s="13">
        <v>45029</v>
      </c>
      <c r="J471" s="14">
        <v>1203290</v>
      </c>
      <c r="M471" s="14">
        <v>0</v>
      </c>
      <c r="P471" s="12">
        <v>5</v>
      </c>
      <c r="Q471" s="12">
        <v>5</v>
      </c>
      <c r="R471" s="12">
        <v>7</v>
      </c>
      <c r="S471" s="12">
        <v>2</v>
      </c>
      <c r="T471" s="16" t="s">
        <v>252</v>
      </c>
      <c r="U471" s="12" t="s">
        <v>253</v>
      </c>
      <c r="V471" s="12" t="s">
        <v>254</v>
      </c>
      <c r="W471" s="12">
        <v>65</v>
      </c>
      <c r="X471" s="12">
        <v>58.04</v>
      </c>
      <c r="Y471" s="26"/>
      <c r="Z471" s="12" t="s">
        <v>43</v>
      </c>
      <c r="AA471" s="12">
        <f>YEAR(Tabela1[[#This Row],[Data_Publicacao_Parecer]])</f>
        <v>2023</v>
      </c>
      <c r="AB471" s="12">
        <f>MONTH(Tabela1[[#This Row],[Data_Publicacao_Parecer]])</f>
        <v>4</v>
      </c>
      <c r="AC471" s="12">
        <f>DAY(Tabela1[[#This Row],[Data_Publicacao_Parecer]])</f>
        <v>13</v>
      </c>
      <c r="AF471" s="12">
        <v>-28.374095000000001</v>
      </c>
      <c r="AG471" s="12">
        <v>-51.63767</v>
      </c>
    </row>
    <row r="472" spans="1:33" x14ac:dyDescent="0.25">
      <c r="A472" s="12" t="s">
        <v>257</v>
      </c>
      <c r="B472" s="12" t="s">
        <v>264</v>
      </c>
      <c r="C472" s="19" t="s">
        <v>191</v>
      </c>
      <c r="F472" s="12">
        <f>_xlfn.NUMBERVALUE(_xlfn.TEXTBEFORE(Tabela1[[#This Row],[Processo]], "/", 1), ",", ".") + 2000</f>
        <v>2022</v>
      </c>
      <c r="G472" s="12" t="s">
        <v>82</v>
      </c>
      <c r="H472" s="12" t="s">
        <v>259</v>
      </c>
      <c r="I472" s="13">
        <v>45029</v>
      </c>
      <c r="J472" s="14">
        <v>8045731.6600000001</v>
      </c>
      <c r="M472" s="14">
        <v>0</v>
      </c>
      <c r="P472" s="12">
        <v>8</v>
      </c>
      <c r="Q472" s="12">
        <v>818</v>
      </c>
      <c r="R472" s="12">
        <v>1210</v>
      </c>
      <c r="S472" s="12">
        <v>91</v>
      </c>
      <c r="T472" s="16" t="s">
        <v>40</v>
      </c>
      <c r="U472" s="12" t="s">
        <v>263</v>
      </c>
      <c r="V472" s="12" t="s">
        <v>67</v>
      </c>
      <c r="W472" s="12">
        <v>40</v>
      </c>
      <c r="X472" s="12">
        <v>43.17</v>
      </c>
      <c r="Y472" s="26"/>
      <c r="Z472" s="12" t="s">
        <v>43</v>
      </c>
      <c r="AA472" s="12">
        <f>YEAR(Tabela1[[#This Row],[Data_Publicacao_Parecer]])</f>
        <v>2023</v>
      </c>
      <c r="AB472" s="12">
        <f>MONTH(Tabela1[[#This Row],[Data_Publicacao_Parecer]])</f>
        <v>4</v>
      </c>
      <c r="AC472" s="12">
        <f>DAY(Tabela1[[#This Row],[Data_Publicacao_Parecer]])</f>
        <v>13</v>
      </c>
      <c r="AF472" s="12">
        <v>-29.548553999999999</v>
      </c>
      <c r="AG472" s="12">
        <v>-51.733924999999999</v>
      </c>
    </row>
    <row r="473" spans="1:33" x14ac:dyDescent="0.25">
      <c r="A473" s="12" t="s">
        <v>593</v>
      </c>
      <c r="B473" s="12" t="s">
        <v>598</v>
      </c>
      <c r="C473" s="12" t="s">
        <v>78</v>
      </c>
      <c r="F473" s="12">
        <f>_xlfn.NUMBERVALUE(_xlfn.TEXTBEFORE(Tabela1[[#This Row],[Processo]], "/", 1), ",", ".") + 2000</f>
        <v>2020</v>
      </c>
      <c r="G473" s="12" t="s">
        <v>37</v>
      </c>
      <c r="H473" s="12" t="s">
        <v>241</v>
      </c>
      <c r="I473" s="13">
        <v>45029</v>
      </c>
      <c r="J473" s="14">
        <v>6438654</v>
      </c>
      <c r="M473" s="14">
        <v>0</v>
      </c>
      <c r="P473" s="12">
        <v>2</v>
      </c>
      <c r="Q473" s="12">
        <v>100</v>
      </c>
      <c r="R473" s="12">
        <v>240</v>
      </c>
      <c r="S473" s="12">
        <v>0</v>
      </c>
      <c r="T473" s="16" t="s">
        <v>40</v>
      </c>
      <c r="U473" s="12" t="s">
        <v>596</v>
      </c>
      <c r="V473" s="12" t="s">
        <v>597</v>
      </c>
      <c r="W473" s="12">
        <v>70</v>
      </c>
      <c r="X473" s="12">
        <v>68.650000000000006</v>
      </c>
      <c r="Y473" s="26"/>
      <c r="Z473" s="12" t="s">
        <v>43</v>
      </c>
      <c r="AA473" s="12">
        <f>YEAR(Tabela1[[#This Row],[Data_Publicacao_Parecer]])</f>
        <v>2023</v>
      </c>
      <c r="AB473" s="12">
        <f>MONTH(Tabela1[[#This Row],[Data_Publicacao_Parecer]])</f>
        <v>4</v>
      </c>
      <c r="AC473" s="12">
        <f>DAY(Tabela1[[#This Row],[Data_Publicacao_Parecer]])</f>
        <v>13</v>
      </c>
      <c r="AF473" s="12">
        <v>-27.826259</v>
      </c>
      <c r="AG473" s="12">
        <v>-54.661963</v>
      </c>
    </row>
    <row r="474" spans="1:33" x14ac:dyDescent="0.25">
      <c r="A474" s="12" t="s">
        <v>593</v>
      </c>
      <c r="B474" s="12" t="s">
        <v>602</v>
      </c>
      <c r="C474" s="12" t="s">
        <v>521</v>
      </c>
      <c r="F474" s="12">
        <f>_xlfn.NUMBERVALUE(_xlfn.TEXTBEFORE(Tabela1[[#This Row],[Processo]], "/", 1), ",", ".") + 2000</f>
        <v>2022</v>
      </c>
      <c r="G474" s="12" t="s">
        <v>37</v>
      </c>
      <c r="H474" s="12" t="s">
        <v>241</v>
      </c>
      <c r="I474" s="13">
        <v>45029</v>
      </c>
      <c r="J474" s="14">
        <v>6438654</v>
      </c>
      <c r="M474" s="14">
        <v>0</v>
      </c>
      <c r="P474" s="12">
        <v>2</v>
      </c>
      <c r="Q474" s="12">
        <v>100</v>
      </c>
      <c r="R474" s="12">
        <v>193</v>
      </c>
      <c r="S474" s="12">
        <v>0</v>
      </c>
      <c r="T474" s="16" t="s">
        <v>40</v>
      </c>
      <c r="U474" s="12" t="s">
        <v>596</v>
      </c>
      <c r="V474" s="12" t="s">
        <v>597</v>
      </c>
      <c r="W474" s="12">
        <v>70</v>
      </c>
      <c r="X474" s="12">
        <v>68.650000000000006</v>
      </c>
      <c r="Y474" s="26"/>
      <c r="Z474" s="12" t="s">
        <v>43</v>
      </c>
      <c r="AA474" s="12">
        <f>YEAR(Tabela1[[#This Row],[Data_Publicacao_Parecer]])</f>
        <v>2023</v>
      </c>
      <c r="AB474" s="12">
        <f>MONTH(Tabela1[[#This Row],[Data_Publicacao_Parecer]])</f>
        <v>4</v>
      </c>
      <c r="AC474" s="12">
        <f>DAY(Tabela1[[#This Row],[Data_Publicacao_Parecer]])</f>
        <v>13</v>
      </c>
      <c r="AF474" s="12">
        <v>-27.826259</v>
      </c>
      <c r="AG474" s="12">
        <v>-54.661963</v>
      </c>
    </row>
    <row r="475" spans="1:33" x14ac:dyDescent="0.25">
      <c r="A475" s="12" t="s">
        <v>593</v>
      </c>
      <c r="B475" s="12" t="s">
        <v>602</v>
      </c>
      <c r="C475" s="12" t="s">
        <v>521</v>
      </c>
      <c r="F475" s="12">
        <f>_xlfn.NUMBERVALUE(_xlfn.TEXTBEFORE(Tabela1[[#This Row],[Processo]], "/", 1), ",", ".") + 2000</f>
        <v>2022</v>
      </c>
      <c r="G475" s="12" t="s">
        <v>37</v>
      </c>
      <c r="H475" s="12" t="s">
        <v>241</v>
      </c>
      <c r="I475" s="13">
        <v>45029</v>
      </c>
      <c r="J475" s="14">
        <v>0</v>
      </c>
      <c r="M475" s="14">
        <v>0</v>
      </c>
      <c r="P475" s="12">
        <v>0</v>
      </c>
      <c r="Q475" s="12">
        <v>100</v>
      </c>
      <c r="R475" s="12">
        <v>193</v>
      </c>
      <c r="S475" s="12">
        <v>0</v>
      </c>
      <c r="T475" s="16" t="s">
        <v>40</v>
      </c>
      <c r="U475" s="12" t="s">
        <v>600</v>
      </c>
      <c r="V475" s="12" t="s">
        <v>597</v>
      </c>
      <c r="W475" s="12">
        <v>70</v>
      </c>
      <c r="X475" s="12">
        <v>68.650000000000006</v>
      </c>
      <c r="Y475" s="26"/>
      <c r="Z475" s="12" t="s">
        <v>43</v>
      </c>
      <c r="AA475" s="12">
        <f>YEAR(Tabela1[[#This Row],[Data_Publicacao_Parecer]])</f>
        <v>2023</v>
      </c>
      <c r="AB475" s="12">
        <f>MONTH(Tabela1[[#This Row],[Data_Publicacao_Parecer]])</f>
        <v>4</v>
      </c>
      <c r="AC475" s="12">
        <f>DAY(Tabela1[[#This Row],[Data_Publicacao_Parecer]])</f>
        <v>13</v>
      </c>
      <c r="AF475" s="12">
        <v>-27.759768000000001</v>
      </c>
      <c r="AG475" s="12">
        <v>-54.481434</v>
      </c>
    </row>
    <row r="476" spans="1:33" x14ac:dyDescent="0.25">
      <c r="A476" s="12" t="s">
        <v>1061</v>
      </c>
      <c r="B476" s="12" t="s">
        <v>1066</v>
      </c>
      <c r="C476" s="19" t="s">
        <v>191</v>
      </c>
      <c r="F476" s="12">
        <f>_xlfn.NUMBERVALUE(_xlfn.TEXTBEFORE(Tabela1[[#This Row],[Processo]], "/", 1), ",", ".") + 2000</f>
        <v>2022</v>
      </c>
      <c r="G476" s="12" t="s">
        <v>37</v>
      </c>
      <c r="H476" s="12" t="s">
        <v>105</v>
      </c>
      <c r="I476" s="13">
        <v>45029</v>
      </c>
      <c r="J476" s="14">
        <v>2911597.14</v>
      </c>
      <c r="M476" s="14">
        <v>0</v>
      </c>
      <c r="P476" s="12">
        <v>4</v>
      </c>
      <c r="Q476" s="12">
        <v>72</v>
      </c>
      <c r="R476" s="12">
        <v>116</v>
      </c>
      <c r="S476" s="12">
        <v>0</v>
      </c>
      <c r="T476" s="16" t="s">
        <v>40</v>
      </c>
      <c r="U476" s="12" t="s">
        <v>72</v>
      </c>
      <c r="V476" s="12" t="s">
        <v>67</v>
      </c>
      <c r="W476" s="12">
        <v>60</v>
      </c>
      <c r="X476" s="12">
        <v>44.68</v>
      </c>
      <c r="Y476" s="26"/>
      <c r="Z476" s="12" t="s">
        <v>43</v>
      </c>
      <c r="AA476" s="12">
        <f>YEAR(Tabela1[[#This Row],[Data_Publicacao_Parecer]])</f>
        <v>2023</v>
      </c>
      <c r="AB476" s="12">
        <f>MONTH(Tabela1[[#This Row],[Data_Publicacao_Parecer]])</f>
        <v>4</v>
      </c>
      <c r="AC476" s="12">
        <f>DAY(Tabela1[[#This Row],[Data_Publicacao_Parecer]])</f>
        <v>13</v>
      </c>
      <c r="AF476" s="12">
        <v>-29.235140999999999</v>
      </c>
      <c r="AG476" s="12">
        <v>-51.870282000000003</v>
      </c>
    </row>
    <row r="477" spans="1:33" x14ac:dyDescent="0.25">
      <c r="A477" s="12" t="s">
        <v>1194</v>
      </c>
      <c r="B477" s="12" t="s">
        <v>1197</v>
      </c>
      <c r="C477" s="12" t="s">
        <v>78</v>
      </c>
      <c r="F477" s="12">
        <f>_xlfn.NUMBERVALUE(_xlfn.TEXTBEFORE(Tabela1[[#This Row],[Processo]], "/", 1), ",", ".") + 2000</f>
        <v>2022</v>
      </c>
      <c r="G477" s="12" t="s">
        <v>37</v>
      </c>
      <c r="H477" s="12" t="s">
        <v>48</v>
      </c>
      <c r="I477" s="13">
        <v>45029</v>
      </c>
      <c r="J477" s="14">
        <v>1865407.51</v>
      </c>
      <c r="M477" s="14">
        <v>0</v>
      </c>
      <c r="P477" s="12">
        <v>5</v>
      </c>
      <c r="Q477" s="12">
        <v>236</v>
      </c>
      <c r="R477" s="12">
        <v>238</v>
      </c>
      <c r="S477" s="12">
        <v>31</v>
      </c>
      <c r="T477" s="16" t="s">
        <v>40</v>
      </c>
      <c r="U477" s="12" t="s">
        <v>1196</v>
      </c>
      <c r="V477" s="12" t="s">
        <v>321</v>
      </c>
      <c r="W477" s="12">
        <v>65</v>
      </c>
      <c r="X477" s="12">
        <v>62.21</v>
      </c>
      <c r="Y477" s="26"/>
      <c r="Z477" s="12" t="s">
        <v>43</v>
      </c>
      <c r="AA477" s="12">
        <f>YEAR(Tabela1[[#This Row],[Data_Publicacao_Parecer]])</f>
        <v>2023</v>
      </c>
      <c r="AB477" s="12">
        <f>MONTH(Tabela1[[#This Row],[Data_Publicacao_Parecer]])</f>
        <v>4</v>
      </c>
      <c r="AC477" s="12">
        <f>DAY(Tabela1[[#This Row],[Data_Publicacao_Parecer]])</f>
        <v>13</v>
      </c>
      <c r="AF477" s="12">
        <v>-28.507867999999998</v>
      </c>
      <c r="AG477" s="12">
        <v>-50.941791000000002</v>
      </c>
    </row>
    <row r="478" spans="1:33" x14ac:dyDescent="0.25">
      <c r="A478" s="12" t="s">
        <v>1194</v>
      </c>
      <c r="B478" s="12" t="s">
        <v>1198</v>
      </c>
      <c r="C478" s="19" t="s">
        <v>191</v>
      </c>
      <c r="F478" s="12">
        <f>_xlfn.NUMBERVALUE(_xlfn.TEXTBEFORE(Tabela1[[#This Row],[Processo]], "/", 1), ",", ".") + 2000</f>
        <v>2023</v>
      </c>
      <c r="G478" s="12" t="s">
        <v>37</v>
      </c>
      <c r="H478" s="12" t="s">
        <v>48</v>
      </c>
      <c r="I478" s="13">
        <v>45029</v>
      </c>
      <c r="J478" s="14">
        <v>13416875</v>
      </c>
      <c r="M478" s="14">
        <v>0</v>
      </c>
      <c r="P478" s="12">
        <v>1</v>
      </c>
      <c r="Q478" s="12">
        <v>249</v>
      </c>
      <c r="R478" s="12">
        <v>238</v>
      </c>
      <c r="S478" s="12">
        <v>18</v>
      </c>
      <c r="T478" s="16" t="s">
        <v>40</v>
      </c>
      <c r="U478" s="12" t="s">
        <v>1196</v>
      </c>
      <c r="V478" s="12" t="s">
        <v>321</v>
      </c>
      <c r="W478" s="12">
        <v>70</v>
      </c>
      <c r="X478" s="12">
        <v>62.21</v>
      </c>
      <c r="Y478" s="26"/>
      <c r="Z478" s="12" t="s">
        <v>43</v>
      </c>
      <c r="AA478" s="12">
        <f>YEAR(Tabela1[[#This Row],[Data_Publicacao_Parecer]])</f>
        <v>2023</v>
      </c>
      <c r="AB478" s="12">
        <f>MONTH(Tabela1[[#This Row],[Data_Publicacao_Parecer]])</f>
        <v>4</v>
      </c>
      <c r="AC478" s="12">
        <f>DAY(Tabela1[[#This Row],[Data_Publicacao_Parecer]])</f>
        <v>13</v>
      </c>
      <c r="AF478" s="12">
        <v>-28.507867999999998</v>
      </c>
      <c r="AG478" s="12">
        <v>-50.941791000000002</v>
      </c>
    </row>
    <row r="479" spans="1:33" x14ac:dyDescent="0.25">
      <c r="A479" s="12" t="s">
        <v>1584</v>
      </c>
      <c r="B479" s="12" t="s">
        <v>1587</v>
      </c>
      <c r="C479" s="12" t="s">
        <v>78</v>
      </c>
      <c r="F479" s="12">
        <f>_xlfn.NUMBERVALUE(_xlfn.TEXTBEFORE(Tabela1[[#This Row],[Processo]], "/", 1), ",", ".") + 2000</f>
        <v>2022</v>
      </c>
      <c r="G479" s="12" t="s">
        <v>37</v>
      </c>
      <c r="H479" s="12" t="s">
        <v>154</v>
      </c>
      <c r="I479" s="13">
        <v>45029</v>
      </c>
      <c r="J479" s="14">
        <v>21236052.34</v>
      </c>
      <c r="M479" s="14">
        <v>0</v>
      </c>
      <c r="P479" s="12">
        <v>16</v>
      </c>
      <c r="Q479" s="12">
        <v>260</v>
      </c>
      <c r="R479" s="12">
        <v>216</v>
      </c>
      <c r="S479" s="12">
        <v>0</v>
      </c>
      <c r="T479" s="16" t="s">
        <v>252</v>
      </c>
      <c r="U479" s="12" t="s">
        <v>1586</v>
      </c>
      <c r="V479" s="12" t="s">
        <v>244</v>
      </c>
      <c r="W479" s="12">
        <v>60</v>
      </c>
      <c r="X479" s="12">
        <v>73.02</v>
      </c>
      <c r="Y479" s="26"/>
      <c r="Z479" s="12" t="s">
        <v>43</v>
      </c>
      <c r="AA479" s="12">
        <f>YEAR(Tabela1[[#This Row],[Data_Publicacao_Parecer]])</f>
        <v>2023</v>
      </c>
      <c r="AB479" s="12">
        <f>MONTH(Tabela1[[#This Row],[Data_Publicacao_Parecer]])</f>
        <v>4</v>
      </c>
      <c r="AC479" s="12">
        <f>DAY(Tabela1[[#This Row],[Data_Publicacao_Parecer]])</f>
        <v>13</v>
      </c>
      <c r="AF479" s="12">
        <v>-30.542998000000001</v>
      </c>
      <c r="AG479" s="12">
        <v>-52.520381</v>
      </c>
    </row>
    <row r="480" spans="1:33" x14ac:dyDescent="0.25">
      <c r="A480" s="17" t="s">
        <v>1682</v>
      </c>
      <c r="B480" s="17" t="s">
        <v>1686</v>
      </c>
      <c r="C480" s="19" t="s">
        <v>191</v>
      </c>
      <c r="E480" s="17"/>
      <c r="F480" s="12">
        <f>_xlfn.NUMBERVALUE(_xlfn.TEXTBEFORE(Tabela1[[#This Row],[Processo]], "/", 1), ",", ".") + 2000</f>
        <v>2022</v>
      </c>
      <c r="G480" s="17" t="s">
        <v>82</v>
      </c>
      <c r="H480" s="17" t="s">
        <v>58</v>
      </c>
      <c r="I480" s="22">
        <v>45029</v>
      </c>
      <c r="J480" s="23">
        <v>6558608.2199999997</v>
      </c>
      <c r="K480" s="24"/>
      <c r="L480" s="23"/>
      <c r="M480" s="23">
        <v>0</v>
      </c>
      <c r="N480" s="23"/>
      <c r="O480" s="22"/>
      <c r="P480" s="17">
        <v>1</v>
      </c>
      <c r="Q480" s="17">
        <v>125</v>
      </c>
      <c r="S480" s="12">
        <v>0</v>
      </c>
      <c r="T480" s="16" t="s">
        <v>79</v>
      </c>
      <c r="U480" s="17" t="s">
        <v>1685</v>
      </c>
      <c r="V480" s="17" t="s">
        <v>321</v>
      </c>
      <c r="W480" s="17">
        <v>65</v>
      </c>
      <c r="X480" s="17">
        <v>50.9</v>
      </c>
      <c r="Y480" s="26"/>
      <c r="Z480" s="17" t="s">
        <v>43</v>
      </c>
      <c r="AA480" s="12">
        <f>YEAR(Tabela1[[#This Row],[Data_Publicacao_Parecer]])</f>
        <v>2023</v>
      </c>
      <c r="AB480" s="12">
        <f>MONTH(Tabela1[[#This Row],[Data_Publicacao_Parecer]])</f>
        <v>4</v>
      </c>
      <c r="AC480" s="12">
        <f>DAY(Tabela1[[#This Row],[Data_Publicacao_Parecer]])</f>
        <v>13</v>
      </c>
      <c r="AD480" s="17"/>
      <c r="AE480" s="17"/>
      <c r="AF480" s="17">
        <v>-28.792584999999999</v>
      </c>
      <c r="AG480" s="17">
        <v>-51.094147999999997</v>
      </c>
    </row>
    <row r="481" spans="1:33" x14ac:dyDescent="0.25">
      <c r="A481" s="17" t="s">
        <v>1706</v>
      </c>
      <c r="B481" s="17" t="s">
        <v>1710</v>
      </c>
      <c r="C481" s="17" t="s">
        <v>329</v>
      </c>
      <c r="D481" s="17"/>
      <c r="E481" s="17"/>
      <c r="F481" s="12">
        <f>_xlfn.NUMBERVALUE(_xlfn.TEXTBEFORE(Tabela1[[#This Row],[Processo]], "/", 1), ",", ".") + 2000</f>
        <v>2021</v>
      </c>
      <c r="G481" s="17" t="s">
        <v>37</v>
      </c>
      <c r="H481" s="17" t="s">
        <v>53</v>
      </c>
      <c r="I481" s="22">
        <v>45029</v>
      </c>
      <c r="J481" s="23">
        <v>16317928.210000001</v>
      </c>
      <c r="K481" s="24"/>
      <c r="L481" s="23"/>
      <c r="M481" s="23">
        <v>0</v>
      </c>
      <c r="N481" s="23"/>
      <c r="O481" s="22"/>
      <c r="P481" s="17">
        <v>3</v>
      </c>
      <c r="Q481" s="17">
        <v>406</v>
      </c>
      <c r="R481" s="12">
        <v>505</v>
      </c>
      <c r="S481" s="12">
        <v>0</v>
      </c>
      <c r="T481" s="16" t="s">
        <v>40</v>
      </c>
      <c r="U481" s="17" t="s">
        <v>87</v>
      </c>
      <c r="V481" s="17" t="s">
        <v>55</v>
      </c>
      <c r="W481" s="17">
        <v>40</v>
      </c>
      <c r="X481" s="17">
        <v>30.08</v>
      </c>
      <c r="Y481" s="26"/>
      <c r="Z481" s="17" t="s">
        <v>43</v>
      </c>
      <c r="AA481" s="12">
        <f>YEAR(Tabela1[[#This Row],[Data_Publicacao_Parecer]])</f>
        <v>2023</v>
      </c>
      <c r="AB481" s="12">
        <f>MONTH(Tabela1[[#This Row],[Data_Publicacao_Parecer]])</f>
        <v>4</v>
      </c>
      <c r="AC481" s="12">
        <f>DAY(Tabela1[[#This Row],[Data_Publicacao_Parecer]])</f>
        <v>13</v>
      </c>
      <c r="AD481" s="17"/>
      <c r="AE481" s="17"/>
      <c r="AF481" s="17">
        <v>-28.856544</v>
      </c>
      <c r="AG481" s="17">
        <v>-51.288263000000001</v>
      </c>
    </row>
    <row r="482" spans="1:33" x14ac:dyDescent="0.25">
      <c r="A482" s="12" t="s">
        <v>73</v>
      </c>
      <c r="B482" s="12" t="s">
        <v>77</v>
      </c>
      <c r="C482" s="12" t="s">
        <v>78</v>
      </c>
      <c r="F482" s="12">
        <f>_xlfn.NUMBERVALUE(_xlfn.TEXTBEFORE(Tabela1[[#This Row],[Processo]], "/", 1), ",", ".") + 2000</f>
        <v>2020</v>
      </c>
      <c r="G482" s="12" t="s">
        <v>65</v>
      </c>
      <c r="H482" s="12" t="s">
        <v>53</v>
      </c>
      <c r="I482" s="13">
        <v>45056</v>
      </c>
      <c r="J482" s="14">
        <v>3036773.4</v>
      </c>
      <c r="M482" s="14">
        <v>0</v>
      </c>
      <c r="P482" s="12">
        <v>10</v>
      </c>
      <c r="Q482" s="12">
        <v>83</v>
      </c>
      <c r="S482" s="12">
        <v>0</v>
      </c>
      <c r="T482" s="16" t="s">
        <v>79</v>
      </c>
      <c r="U482" s="12" t="s">
        <v>72</v>
      </c>
      <c r="V482" s="12" t="s">
        <v>67</v>
      </c>
      <c r="W482" s="12">
        <v>70</v>
      </c>
      <c r="X482" s="12">
        <v>47.68</v>
      </c>
      <c r="Y482" s="26"/>
      <c r="Z482" s="12" t="s">
        <v>43</v>
      </c>
      <c r="AA482" s="12">
        <f>YEAR(Tabela1[[#This Row],[Data_Publicacao_Parecer]])</f>
        <v>2023</v>
      </c>
      <c r="AB482" s="12">
        <f>MONTH(Tabela1[[#This Row],[Data_Publicacao_Parecer]])</f>
        <v>5</v>
      </c>
      <c r="AC482" s="12">
        <f>DAY(Tabela1[[#This Row],[Data_Publicacao_Parecer]])</f>
        <v>10</v>
      </c>
      <c r="AF482" s="12">
        <v>-29.235140999999999</v>
      </c>
      <c r="AG482" s="12">
        <v>-51.870282000000003</v>
      </c>
    </row>
    <row r="483" spans="1:33" x14ac:dyDescent="0.25">
      <c r="A483" s="12" t="s">
        <v>148</v>
      </c>
      <c r="B483" s="12" t="s">
        <v>149</v>
      </c>
      <c r="C483" s="12" t="s">
        <v>75</v>
      </c>
      <c r="D483" s="12" t="s">
        <v>35</v>
      </c>
      <c r="E483" s="12" t="s">
        <v>70</v>
      </c>
      <c r="F483" s="12">
        <f>_xlfn.NUMBERVALUE(_xlfn.TEXTBEFORE(Tabela1[[#This Row],[Processo]], "/", 1), ",", ".") + 2000</f>
        <v>2022</v>
      </c>
      <c r="G483" s="12" t="s">
        <v>37</v>
      </c>
      <c r="H483" s="12" t="s">
        <v>128</v>
      </c>
      <c r="I483" s="13">
        <v>45056</v>
      </c>
      <c r="J483" s="14">
        <v>14817258.060000001</v>
      </c>
      <c r="K483" s="15">
        <v>0.97130000000000005</v>
      </c>
      <c r="L483" s="14">
        <v>470031.28</v>
      </c>
      <c r="M483" s="14">
        <f>Tabela1[[#This Row],[Valor_Previsto_(R$)]]*Tabela1[[#This Row],[Montante_Aprovado]]</f>
        <v>14392002.753678001</v>
      </c>
      <c r="N483" s="14" t="s">
        <v>39</v>
      </c>
      <c r="O483" s="13">
        <v>45488</v>
      </c>
      <c r="P483" s="12">
        <v>30</v>
      </c>
      <c r="Q483" s="12">
        <v>264</v>
      </c>
      <c r="R483" s="12">
        <v>456</v>
      </c>
      <c r="S483" s="12">
        <v>82</v>
      </c>
      <c r="T483" s="16" t="s">
        <v>40</v>
      </c>
      <c r="U483" s="12" t="s">
        <v>150</v>
      </c>
      <c r="V483" s="12" t="s">
        <v>113</v>
      </c>
      <c r="W483" s="12">
        <v>70</v>
      </c>
      <c r="X483" s="12">
        <v>61.22</v>
      </c>
      <c r="Y483" s="26">
        <v>47880</v>
      </c>
      <c r="Z483" s="12" t="s">
        <v>43</v>
      </c>
      <c r="AA483" s="12">
        <f>YEAR(Tabela1[[#This Row],[Data_Publicacao_Parecer]])</f>
        <v>2023</v>
      </c>
      <c r="AB483" s="12">
        <f>MONTH(Tabela1[[#This Row],[Data_Publicacao_Parecer]])</f>
        <v>5</v>
      </c>
      <c r="AC483" s="12">
        <f>DAY(Tabela1[[#This Row],[Data_Publicacao_Parecer]])</f>
        <v>10</v>
      </c>
      <c r="AF483" s="12">
        <v>-27.891093000000001</v>
      </c>
      <c r="AG483" s="12">
        <v>-52.229357</v>
      </c>
    </row>
    <row r="484" spans="1:33" x14ac:dyDescent="0.25">
      <c r="A484" s="12" t="s">
        <v>290</v>
      </c>
      <c r="B484" s="12" t="s">
        <v>291</v>
      </c>
      <c r="F484" s="12">
        <f>_xlfn.NUMBERVALUE(_xlfn.TEXTBEFORE(Tabela1[[#This Row],[Processo]], "/", 1), ",", ".") + 2000</f>
        <v>2023</v>
      </c>
      <c r="G484" s="12" t="s">
        <v>37</v>
      </c>
      <c r="H484" s="12" t="s">
        <v>100</v>
      </c>
      <c r="I484" s="13">
        <v>45056</v>
      </c>
      <c r="J484" s="14">
        <v>20109783.699999999</v>
      </c>
      <c r="M484" s="14">
        <f>Tabela1[[#This Row],[Valor_Previsto_(R$)]]*Tabela1[[#This Row],[Montante_Aprovado]]</f>
        <v>0</v>
      </c>
      <c r="P484" s="12">
        <v>40</v>
      </c>
      <c r="Q484" s="12">
        <v>401</v>
      </c>
      <c r="S484" s="12">
        <v>3</v>
      </c>
      <c r="T484" s="16" t="s">
        <v>79</v>
      </c>
      <c r="U484" s="12" t="s">
        <v>54</v>
      </c>
      <c r="V484" s="12" t="s">
        <v>55</v>
      </c>
      <c r="W484" s="12">
        <v>35</v>
      </c>
      <c r="X484" s="12">
        <v>27.83</v>
      </c>
      <c r="Y484" s="26"/>
      <c r="Z484" s="12" t="s">
        <v>43</v>
      </c>
      <c r="AA484" s="12">
        <f>YEAR(Tabela1[[#This Row],[Data_Publicacao_Parecer]])</f>
        <v>2023</v>
      </c>
      <c r="AB484" s="12">
        <f>MONTH(Tabela1[[#This Row],[Data_Publicacao_Parecer]])</f>
        <v>5</v>
      </c>
      <c r="AC484" s="12">
        <f>DAY(Tabela1[[#This Row],[Data_Publicacao_Parecer]])</f>
        <v>10</v>
      </c>
      <c r="AF484" s="12">
        <v>-29.222688999999999</v>
      </c>
      <c r="AG484" s="12">
        <v>-51.341853</v>
      </c>
    </row>
    <row r="485" spans="1:33" x14ac:dyDescent="0.25">
      <c r="A485" s="12" t="s">
        <v>364</v>
      </c>
      <c r="B485" s="12" t="s">
        <v>369</v>
      </c>
      <c r="C485" s="12" t="s">
        <v>78</v>
      </c>
      <c r="F485" s="12">
        <f>_xlfn.NUMBERVALUE(_xlfn.TEXTBEFORE(Tabela1[[#This Row],[Processo]], "/", 1), ",", ".") + 2000</f>
        <v>2022</v>
      </c>
      <c r="G485" s="12" t="s">
        <v>37</v>
      </c>
      <c r="H485" s="12" t="s">
        <v>48</v>
      </c>
      <c r="I485" s="13">
        <v>45056</v>
      </c>
      <c r="J485" s="14">
        <v>5774860</v>
      </c>
      <c r="M485" s="14">
        <f>Tabela1[[#This Row],[Valor_Previsto_(R$)]]*Tabela1[[#This Row],[Montante_Aprovado]]</f>
        <v>0</v>
      </c>
      <c r="P485" s="12">
        <v>20</v>
      </c>
      <c r="Q485" s="12">
        <v>141</v>
      </c>
      <c r="R485" s="12">
        <v>200</v>
      </c>
      <c r="S485" s="12">
        <v>13</v>
      </c>
      <c r="T485" s="16" t="s">
        <v>40</v>
      </c>
      <c r="U485" s="12" t="s">
        <v>367</v>
      </c>
      <c r="V485" s="12" t="s">
        <v>368</v>
      </c>
      <c r="W485" s="12">
        <v>65</v>
      </c>
      <c r="X485" s="12">
        <v>47.86</v>
      </c>
      <c r="Y485" s="26"/>
      <c r="Z485" s="12" t="s">
        <v>43</v>
      </c>
      <c r="AA485" s="12">
        <f>YEAR(Tabela1[[#This Row],[Data_Publicacao_Parecer]])</f>
        <v>2023</v>
      </c>
      <c r="AB485" s="12">
        <f>MONTH(Tabela1[[#This Row],[Data_Publicacao_Parecer]])</f>
        <v>5</v>
      </c>
      <c r="AC485" s="12">
        <f>DAY(Tabela1[[#This Row],[Data_Publicacao_Parecer]])</f>
        <v>10</v>
      </c>
      <c r="AF485" s="12">
        <v>-29.374112</v>
      </c>
      <c r="AG485" s="12">
        <v>-51.113551999999999</v>
      </c>
    </row>
    <row r="486" spans="1:33" x14ac:dyDescent="0.25">
      <c r="A486" s="12" t="s">
        <v>554</v>
      </c>
      <c r="B486" s="12" t="s">
        <v>555</v>
      </c>
      <c r="F486" s="12">
        <f>_xlfn.NUMBERVALUE(_xlfn.TEXTBEFORE(Tabela1[[#This Row],[Processo]], "/", 1), ",", ".") + 2000</f>
        <v>2020</v>
      </c>
      <c r="G486" s="12" t="s">
        <v>37</v>
      </c>
      <c r="H486" s="12" t="s">
        <v>154</v>
      </c>
      <c r="I486" s="13">
        <v>45056</v>
      </c>
      <c r="J486" s="14">
        <v>27462648.260000002</v>
      </c>
      <c r="M486" s="14">
        <f>Tabela1[[#This Row],[Valor_Previsto_(R$)]]*Tabela1[[#This Row],[Montante_Aprovado]]</f>
        <v>0</v>
      </c>
      <c r="P486" s="12">
        <v>0</v>
      </c>
      <c r="Q486" s="12">
        <v>0</v>
      </c>
      <c r="R486" s="12" t="s">
        <v>2144</v>
      </c>
      <c r="S486" s="12">
        <v>0</v>
      </c>
      <c r="U486" s="12" t="s">
        <v>556</v>
      </c>
      <c r="V486" s="12" t="s">
        <v>368</v>
      </c>
      <c r="W486" s="12">
        <v>65</v>
      </c>
      <c r="X486" s="12">
        <v>60.57</v>
      </c>
      <c r="Y486" s="26"/>
      <c r="Z486" s="12" t="s">
        <v>43</v>
      </c>
      <c r="AA486" s="12">
        <f>YEAR(Tabela1[[#This Row],[Data_Publicacao_Parecer]])</f>
        <v>2023</v>
      </c>
      <c r="AB486" s="12">
        <f>MONTH(Tabela1[[#This Row],[Data_Publicacao_Parecer]])</f>
        <v>5</v>
      </c>
      <c r="AC486" s="12">
        <f>DAY(Tabela1[[#This Row],[Data_Publicacao_Parecer]])</f>
        <v>10</v>
      </c>
      <c r="AF486" s="12">
        <v>-29.440366000000001</v>
      </c>
      <c r="AG486" s="12">
        <v>-50.582796000000002</v>
      </c>
    </row>
    <row r="487" spans="1:33" x14ac:dyDescent="0.25">
      <c r="A487" s="12" t="s">
        <v>717</v>
      </c>
      <c r="B487" s="12" t="s">
        <v>718</v>
      </c>
      <c r="F487" s="12">
        <f>_xlfn.NUMBERVALUE(_xlfn.TEXTBEFORE(Tabela1[[#This Row],[Processo]], "/", 1), ",", ".") + 2000</f>
        <v>2022</v>
      </c>
      <c r="G487" s="12" t="s">
        <v>37</v>
      </c>
      <c r="H487" s="12" t="s">
        <v>128</v>
      </c>
      <c r="I487" s="13">
        <v>45056</v>
      </c>
      <c r="J487" s="14">
        <v>4783212.09</v>
      </c>
      <c r="M487" s="14">
        <f>Tabela1[[#This Row],[Valor_Previsto_(R$)]]*Tabela1[[#This Row],[Montante_Aprovado]]</f>
        <v>0</v>
      </c>
      <c r="P487" s="12">
        <v>5</v>
      </c>
      <c r="Q487" s="12">
        <v>102</v>
      </c>
      <c r="R487" s="12">
        <v>144</v>
      </c>
      <c r="S487" s="12">
        <v>14</v>
      </c>
      <c r="T487" s="16" t="s">
        <v>40</v>
      </c>
      <c r="U487" s="12" t="s">
        <v>109</v>
      </c>
      <c r="V487" s="12" t="s">
        <v>55</v>
      </c>
      <c r="W487" s="12">
        <v>70</v>
      </c>
      <c r="X487" s="12">
        <v>44.14</v>
      </c>
      <c r="Y487" s="26"/>
      <c r="Z487" s="12" t="s">
        <v>43</v>
      </c>
      <c r="AA487" s="12">
        <f>YEAR(Tabela1[[#This Row],[Data_Publicacao_Parecer]])</f>
        <v>2023</v>
      </c>
      <c r="AB487" s="12">
        <f>MONTH(Tabela1[[#This Row],[Data_Publicacao_Parecer]])</f>
        <v>5</v>
      </c>
      <c r="AC487" s="12">
        <f>DAY(Tabela1[[#This Row],[Data_Publicacao_Parecer]])</f>
        <v>10</v>
      </c>
      <c r="AF487" s="12">
        <v>-29.162904999999999</v>
      </c>
      <c r="AG487" s="12">
        <v>-51.179161000000001</v>
      </c>
    </row>
    <row r="488" spans="1:33" x14ac:dyDescent="0.25">
      <c r="A488" s="12" t="s">
        <v>737</v>
      </c>
      <c r="B488" s="12" t="s">
        <v>742</v>
      </c>
      <c r="C488" s="19" t="s">
        <v>191</v>
      </c>
      <c r="F488" s="12">
        <f>_xlfn.NUMBERVALUE(_xlfn.TEXTBEFORE(Tabela1[[#This Row],[Processo]], "/", 1), ",", ".") + 2000</f>
        <v>2022</v>
      </c>
      <c r="G488" s="12" t="s">
        <v>37</v>
      </c>
      <c r="H488" s="12" t="s">
        <v>128</v>
      </c>
      <c r="I488" s="13">
        <v>45056</v>
      </c>
      <c r="J488" s="14">
        <v>11091026.859999999</v>
      </c>
      <c r="M488" s="14">
        <f>Tabela1[[#This Row],[Valor_Previsto_(R$)]]*Tabela1[[#This Row],[Montante_Aprovado]]</f>
        <v>0</v>
      </c>
      <c r="P488" s="12">
        <v>10</v>
      </c>
      <c r="Q488" s="12">
        <v>377</v>
      </c>
      <c r="R488" s="12">
        <v>349</v>
      </c>
      <c r="S488" s="12">
        <v>0</v>
      </c>
      <c r="T488" s="16" t="s">
        <v>40</v>
      </c>
      <c r="U488" s="12" t="s">
        <v>740</v>
      </c>
      <c r="V488" s="12" t="s">
        <v>244</v>
      </c>
      <c r="W488" s="12">
        <v>70</v>
      </c>
      <c r="X488" s="12">
        <v>49.8</v>
      </c>
      <c r="Y488" s="26"/>
      <c r="Z488" s="12" t="s">
        <v>43</v>
      </c>
      <c r="AA488" s="12">
        <f>YEAR(Tabela1[[#This Row],[Data_Publicacao_Parecer]])</f>
        <v>2023</v>
      </c>
      <c r="AB488" s="12">
        <f>MONTH(Tabela1[[#This Row],[Data_Publicacao_Parecer]])</f>
        <v>5</v>
      </c>
      <c r="AC488" s="12">
        <f>DAY(Tabela1[[#This Row],[Data_Publicacao_Parecer]])</f>
        <v>10</v>
      </c>
      <c r="AF488" s="12">
        <v>-29.614305999999999</v>
      </c>
      <c r="AG488" s="12">
        <v>-52.193159000000001</v>
      </c>
    </row>
    <row r="489" spans="1:33" x14ac:dyDescent="0.25">
      <c r="A489" s="12" t="s">
        <v>835</v>
      </c>
      <c r="B489" s="12" t="s">
        <v>836</v>
      </c>
      <c r="C489" s="12" t="s">
        <v>75</v>
      </c>
      <c r="F489" s="12">
        <f>_xlfn.NUMBERVALUE(_xlfn.TEXTBEFORE(Tabela1[[#This Row],[Processo]], "/", 1), ",", ".") + 2000</f>
        <v>2022</v>
      </c>
      <c r="G489" s="12" t="s">
        <v>37</v>
      </c>
      <c r="H489" s="12" t="s">
        <v>241</v>
      </c>
      <c r="I489" s="13">
        <v>45056</v>
      </c>
      <c r="J489" s="14">
        <v>3833400</v>
      </c>
      <c r="M489" s="14">
        <f>Tabela1[[#This Row],[Valor_Previsto_(R$)]]*Tabela1[[#This Row],[Montante_Aprovado]]</f>
        <v>0</v>
      </c>
      <c r="P489" s="12">
        <v>5</v>
      </c>
      <c r="Q489" s="12">
        <v>41</v>
      </c>
      <c r="R489" s="12">
        <v>45</v>
      </c>
      <c r="S489" s="12">
        <v>0</v>
      </c>
      <c r="T489" s="16" t="s">
        <v>40</v>
      </c>
      <c r="U489" s="12" t="s">
        <v>837</v>
      </c>
      <c r="V489" s="12" t="s">
        <v>67</v>
      </c>
      <c r="W489" s="12">
        <v>65</v>
      </c>
      <c r="X489" s="12">
        <v>58.62</v>
      </c>
      <c r="Y489" s="26"/>
      <c r="Z489" s="12" t="s">
        <v>43</v>
      </c>
      <c r="AA489" s="12">
        <f>YEAR(Tabela1[[#This Row],[Data_Publicacao_Parecer]])</f>
        <v>2023</v>
      </c>
      <c r="AB489" s="12">
        <f>MONTH(Tabela1[[#This Row],[Data_Publicacao_Parecer]])</f>
        <v>5</v>
      </c>
      <c r="AC489" s="12">
        <f>DAY(Tabela1[[#This Row],[Data_Publicacao_Parecer]])</f>
        <v>10</v>
      </c>
      <c r="AF489" s="12">
        <v>-29.083957000000002</v>
      </c>
      <c r="AG489" s="12">
        <v>-51.997154999999999</v>
      </c>
    </row>
    <row r="490" spans="1:33" x14ac:dyDescent="0.25">
      <c r="A490" s="12" t="s">
        <v>1235</v>
      </c>
      <c r="B490" s="12" t="s">
        <v>1236</v>
      </c>
      <c r="F490" s="12">
        <f>_xlfn.NUMBERVALUE(_xlfn.TEXTBEFORE(Tabela1[[#This Row],[Processo]], "/", 1), ",", ".") + 2000</f>
        <v>2022</v>
      </c>
      <c r="G490" s="12" t="s">
        <v>82</v>
      </c>
      <c r="H490" s="12" t="s">
        <v>205</v>
      </c>
      <c r="I490" s="13">
        <v>45056</v>
      </c>
      <c r="J490" s="14">
        <v>4629800</v>
      </c>
      <c r="M490" s="14">
        <f>Tabela1[[#This Row],[Valor_Previsto_(R$)]]*Tabela1[[#This Row],[Montante_Aprovado]]</f>
        <v>0</v>
      </c>
      <c r="P490" s="12">
        <v>223</v>
      </c>
      <c r="Q490" s="12">
        <v>223</v>
      </c>
      <c r="R490" s="12">
        <v>241</v>
      </c>
      <c r="S490" s="12">
        <v>0</v>
      </c>
      <c r="T490" s="16" t="s">
        <v>40</v>
      </c>
      <c r="U490" s="12" t="s">
        <v>214</v>
      </c>
      <c r="V490" s="12" t="s">
        <v>215</v>
      </c>
      <c r="W490" s="12">
        <v>65</v>
      </c>
      <c r="X490" s="12">
        <v>74.239999999999995</v>
      </c>
      <c r="Y490" s="26"/>
      <c r="Z490" s="12" t="s">
        <v>43</v>
      </c>
      <c r="AA490" s="12">
        <f>YEAR(Tabela1[[#This Row],[Data_Publicacao_Parecer]])</f>
        <v>2023</v>
      </c>
      <c r="AB490" s="12">
        <f>MONTH(Tabela1[[#This Row],[Data_Publicacao_Parecer]])</f>
        <v>5</v>
      </c>
      <c r="AC490" s="12">
        <f>DAY(Tabela1[[#This Row],[Data_Publicacao_Parecer]])</f>
        <v>10</v>
      </c>
      <c r="AF490" s="12">
        <v>-31.764897999999999</v>
      </c>
      <c r="AG490" s="12">
        <v>-52.337057999999999</v>
      </c>
    </row>
    <row r="491" spans="1:33" x14ac:dyDescent="0.25">
      <c r="A491" s="12" t="s">
        <v>1362</v>
      </c>
      <c r="B491" s="12" t="s">
        <v>1363</v>
      </c>
      <c r="C491" s="21" t="s">
        <v>75</v>
      </c>
      <c r="F491" s="12">
        <f>_xlfn.NUMBERVALUE(_xlfn.TEXTBEFORE(Tabela1[[#This Row],[Processo]], "/", 1), ",", ".") + 2000</f>
        <v>2021</v>
      </c>
      <c r="G491" s="12" t="s">
        <v>37</v>
      </c>
      <c r="H491" s="12" t="s">
        <v>71</v>
      </c>
      <c r="I491" s="13">
        <v>45056</v>
      </c>
      <c r="J491" s="14">
        <v>5407183.8799999999</v>
      </c>
      <c r="M491" s="14">
        <f>Tabela1[[#This Row],[Valor_Previsto_(R$)]]*Tabela1[[#This Row],[Montante_Aprovado]]</f>
        <v>0</v>
      </c>
      <c r="P491" s="12">
        <v>4</v>
      </c>
      <c r="Q491" s="12">
        <v>10</v>
      </c>
      <c r="R491" s="12">
        <v>17</v>
      </c>
      <c r="S491" s="12">
        <v>0</v>
      </c>
      <c r="T491" s="16" t="s">
        <v>40</v>
      </c>
      <c r="U491" s="12" t="s">
        <v>387</v>
      </c>
      <c r="V491" s="12" t="s">
        <v>67</v>
      </c>
      <c r="W491" s="12">
        <v>45</v>
      </c>
      <c r="X491" s="12">
        <v>37.01</v>
      </c>
      <c r="Y491" s="26"/>
      <c r="Z491" s="12" t="s">
        <v>43</v>
      </c>
      <c r="AA491" s="12">
        <f>YEAR(Tabela1[[#This Row],[Data_Publicacao_Parecer]])</f>
        <v>2023</v>
      </c>
      <c r="AB491" s="12">
        <f>MONTH(Tabela1[[#This Row],[Data_Publicacao_Parecer]])</f>
        <v>5</v>
      </c>
      <c r="AC491" s="12">
        <f>DAY(Tabela1[[#This Row],[Data_Publicacao_Parecer]])</f>
        <v>10</v>
      </c>
      <c r="AF491" s="12">
        <v>-29.288398000000001</v>
      </c>
      <c r="AG491" s="12">
        <v>-51.865839999999999</v>
      </c>
    </row>
    <row r="492" spans="1:33" x14ac:dyDescent="0.25">
      <c r="A492" s="12" t="s">
        <v>1511</v>
      </c>
      <c r="B492" s="12" t="s">
        <v>1512</v>
      </c>
      <c r="C492" s="12" t="s">
        <v>75</v>
      </c>
      <c r="F492" s="12">
        <f>_xlfn.NUMBERVALUE(_xlfn.TEXTBEFORE(Tabela1[[#This Row],[Processo]], "/", 1), ",", ".") + 2000</f>
        <v>2023</v>
      </c>
      <c r="G492" s="12" t="s">
        <v>37</v>
      </c>
      <c r="H492" s="17" t="s">
        <v>108</v>
      </c>
      <c r="I492" s="13">
        <v>45056</v>
      </c>
      <c r="J492" s="14">
        <v>1587000</v>
      </c>
      <c r="M492" s="14">
        <f>Tabela1[[#This Row],[Valor_Previsto_(R$)]]*Tabela1[[#This Row],[Montante_Aprovado]]</f>
        <v>0</v>
      </c>
      <c r="P492" s="12">
        <v>6</v>
      </c>
      <c r="Q492" s="12">
        <v>87</v>
      </c>
      <c r="R492" s="12">
        <v>159</v>
      </c>
      <c r="S492" s="12">
        <v>20</v>
      </c>
      <c r="T492" s="16" t="s">
        <v>40</v>
      </c>
      <c r="U492" s="12" t="s">
        <v>260</v>
      </c>
      <c r="V492" s="12" t="s">
        <v>67</v>
      </c>
      <c r="W492" s="12">
        <v>70</v>
      </c>
      <c r="X492" s="12">
        <v>52.17</v>
      </c>
      <c r="Y492" s="26"/>
      <c r="Z492" s="12" t="s">
        <v>43</v>
      </c>
      <c r="AA492" s="12">
        <f>YEAR(Tabela1[[#This Row],[Data_Publicacao_Parecer]])</f>
        <v>2023</v>
      </c>
      <c r="AB492" s="12">
        <f>MONTH(Tabela1[[#This Row],[Data_Publicacao_Parecer]])</f>
        <v>5</v>
      </c>
      <c r="AC492" s="12">
        <f>DAY(Tabela1[[#This Row],[Data_Publicacao_Parecer]])</f>
        <v>10</v>
      </c>
      <c r="AF492" s="12">
        <v>-29.459085999999999</v>
      </c>
      <c r="AG492" s="12">
        <v>-51.964427000000001</v>
      </c>
    </row>
    <row r="493" spans="1:33" x14ac:dyDescent="0.25">
      <c r="A493" s="12" t="s">
        <v>1680</v>
      </c>
      <c r="B493" s="12" t="s">
        <v>1681</v>
      </c>
      <c r="F493" s="12">
        <f>_xlfn.NUMBERVALUE(_xlfn.TEXTBEFORE(Tabela1[[#This Row],[Processo]], "/", 1), ",", ".") + 2000</f>
        <v>2022</v>
      </c>
      <c r="G493" s="12" t="s">
        <v>65</v>
      </c>
      <c r="H493" s="12" t="s">
        <v>58</v>
      </c>
      <c r="I493" s="13">
        <v>45056</v>
      </c>
      <c r="J493" s="14">
        <v>2700000</v>
      </c>
      <c r="M493" s="14">
        <f>Tabela1[[#This Row],[Valor_Previsto_(R$)]]*Tabela1[[#This Row],[Montante_Aprovado]]</f>
        <v>0</v>
      </c>
      <c r="P493" s="12">
        <v>3</v>
      </c>
      <c r="Q493" s="12">
        <v>0</v>
      </c>
      <c r="R493" s="12">
        <v>9</v>
      </c>
      <c r="S493" s="12">
        <v>0</v>
      </c>
      <c r="T493" s="16" t="s">
        <v>40</v>
      </c>
      <c r="U493" s="12" t="s">
        <v>61</v>
      </c>
      <c r="V493" s="12" t="s">
        <v>55</v>
      </c>
      <c r="W493" s="12">
        <v>65</v>
      </c>
      <c r="X493" s="12">
        <v>33.83</v>
      </c>
      <c r="Y493" s="26"/>
      <c r="Z493" s="12" t="s">
        <v>43</v>
      </c>
      <c r="AA493" s="12">
        <f>YEAR(Tabela1[[#This Row],[Data_Publicacao_Parecer]])</f>
        <v>2023</v>
      </c>
      <c r="AB493" s="12">
        <f>MONTH(Tabela1[[#This Row],[Data_Publicacao_Parecer]])</f>
        <v>5</v>
      </c>
      <c r="AC493" s="12">
        <f>DAY(Tabela1[[#This Row],[Data_Publicacao_Parecer]])</f>
        <v>10</v>
      </c>
      <c r="AF493" s="12">
        <v>-29.166212000000002</v>
      </c>
      <c r="AG493" s="12">
        <v>-51.516475999999997</v>
      </c>
    </row>
    <row r="494" spans="1:33" x14ac:dyDescent="0.25">
      <c r="A494" s="12" t="s">
        <v>1713</v>
      </c>
      <c r="B494" s="12" t="s">
        <v>1715</v>
      </c>
      <c r="C494" s="12" t="s">
        <v>78</v>
      </c>
      <c r="F494" s="12">
        <f>_xlfn.NUMBERVALUE(_xlfn.TEXTBEFORE(Tabela1[[#This Row],[Processo]], "/", 1), ",", ".") + 2000</f>
        <v>2023</v>
      </c>
      <c r="G494" s="12" t="s">
        <v>37</v>
      </c>
      <c r="H494" s="12" t="s">
        <v>48</v>
      </c>
      <c r="I494" s="13">
        <v>45056</v>
      </c>
      <c r="J494" s="14">
        <v>27933895.210000001</v>
      </c>
      <c r="M494" s="14">
        <f>Tabela1[[#This Row],[Valor_Previsto_(R$)]]*Tabela1[[#This Row],[Montante_Aprovado]]</f>
        <v>0</v>
      </c>
      <c r="P494" s="12">
        <v>10</v>
      </c>
      <c r="Q494" s="12">
        <v>94</v>
      </c>
      <c r="R494" s="12">
        <v>120</v>
      </c>
      <c r="S494" s="12">
        <v>1</v>
      </c>
      <c r="T494" s="16" t="s">
        <v>40</v>
      </c>
      <c r="U494" s="12" t="s">
        <v>247</v>
      </c>
      <c r="V494" s="12" t="s">
        <v>211</v>
      </c>
      <c r="W494" s="12">
        <v>65</v>
      </c>
      <c r="X494" s="12">
        <v>68.63</v>
      </c>
      <c r="Y494" s="26"/>
      <c r="Z494" s="17" t="s">
        <v>43</v>
      </c>
      <c r="AA494" s="12">
        <f>YEAR(Tabela1[[#This Row],[Data_Publicacao_Parecer]])</f>
        <v>2023</v>
      </c>
      <c r="AB494" s="12">
        <f>MONTH(Tabela1[[#This Row],[Data_Publicacao_Parecer]])</f>
        <v>5</v>
      </c>
      <c r="AC494" s="12">
        <f>DAY(Tabela1[[#This Row],[Data_Publicacao_Parecer]])</f>
        <v>10</v>
      </c>
      <c r="AF494" s="12">
        <v>-30.848897000000001</v>
      </c>
      <c r="AG494" s="12">
        <v>-51.804310000000001</v>
      </c>
    </row>
    <row r="495" spans="1:33" x14ac:dyDescent="0.25">
      <c r="A495" s="12" t="s">
        <v>512</v>
      </c>
      <c r="B495" s="12" t="s">
        <v>520</v>
      </c>
      <c r="C495" s="12" t="s">
        <v>521</v>
      </c>
      <c r="D495" s="12" t="s">
        <v>35</v>
      </c>
      <c r="E495" s="12" t="s">
        <v>36</v>
      </c>
      <c r="F495" s="12">
        <f>_xlfn.NUMBERVALUE(_xlfn.TEXTBEFORE(Tabela1[[#This Row],[Processo]], "/", 1), ",", ".") + 2000</f>
        <v>2022</v>
      </c>
      <c r="G495" s="12" t="s">
        <v>82</v>
      </c>
      <c r="H495" s="12" t="s">
        <v>58</v>
      </c>
      <c r="I495" s="13">
        <v>45086</v>
      </c>
      <c r="J495" s="14">
        <v>38536950</v>
      </c>
      <c r="K495" s="15">
        <v>0.81810000000000005</v>
      </c>
      <c r="L495" s="14">
        <v>975521.05</v>
      </c>
      <c r="M495" s="14">
        <f>Tabela1[[#This Row],[Valor_Previsto_(R$)]]*Tabela1[[#This Row],[Montante_Aprovado]]</f>
        <v>31527078.795000002</v>
      </c>
      <c r="N495" s="14" t="s">
        <v>39</v>
      </c>
      <c r="O495" s="13">
        <v>45342</v>
      </c>
      <c r="P495" s="12">
        <v>5</v>
      </c>
      <c r="Q495" s="12">
        <v>495</v>
      </c>
      <c r="R495" s="12">
        <v>552</v>
      </c>
      <c r="S495" s="12">
        <v>0</v>
      </c>
      <c r="T495" s="16" t="s">
        <v>40</v>
      </c>
      <c r="U495" s="12" t="s">
        <v>61</v>
      </c>
      <c r="V495" s="12" t="s">
        <v>55</v>
      </c>
      <c r="W495" s="12">
        <v>75</v>
      </c>
      <c r="X495" s="12">
        <v>41.83</v>
      </c>
      <c r="Y495" s="26">
        <v>11567</v>
      </c>
      <c r="Z495" s="12" t="s">
        <v>43</v>
      </c>
      <c r="AA495" s="12">
        <f>YEAR(Tabela1[[#This Row],[Data_Publicacao_Parecer]])</f>
        <v>2023</v>
      </c>
      <c r="AB495" s="12">
        <f>MONTH(Tabela1[[#This Row],[Data_Publicacao_Parecer]])</f>
        <v>6</v>
      </c>
      <c r="AC495" s="12">
        <f>DAY(Tabela1[[#This Row],[Data_Publicacao_Parecer]])</f>
        <v>9</v>
      </c>
      <c r="AF495" s="12">
        <v>-29.166212000000002</v>
      </c>
      <c r="AG495" s="12">
        <v>-51.516475999999997</v>
      </c>
    </row>
    <row r="496" spans="1:33" x14ac:dyDescent="0.25">
      <c r="A496" s="12" t="s">
        <v>541</v>
      </c>
      <c r="B496" s="12" t="s">
        <v>542</v>
      </c>
      <c r="F496" s="12">
        <f>_xlfn.NUMBERVALUE(_xlfn.TEXTBEFORE(Tabela1[[#This Row],[Processo]], "/", 1), ",", ".") + 2000</f>
        <v>2022</v>
      </c>
      <c r="G496" s="12" t="s">
        <v>82</v>
      </c>
      <c r="H496" s="12" t="s">
        <v>83</v>
      </c>
      <c r="I496" s="13">
        <v>45086</v>
      </c>
      <c r="J496" s="14">
        <v>19343512</v>
      </c>
      <c r="M496" s="14">
        <f>Tabela1[[#This Row],[Valor_Previsto_(R$)]]*Tabela1[[#This Row],[Montante_Aprovado]]</f>
        <v>0</v>
      </c>
      <c r="P496" s="12">
        <v>35</v>
      </c>
      <c r="Q496" s="12">
        <v>429</v>
      </c>
      <c r="R496" s="12">
        <v>579</v>
      </c>
      <c r="S496" s="12">
        <v>97</v>
      </c>
      <c r="T496" s="16" t="s">
        <v>40</v>
      </c>
      <c r="U496" s="12" t="s">
        <v>543</v>
      </c>
      <c r="V496" s="12" t="s">
        <v>170</v>
      </c>
      <c r="W496" s="12">
        <v>45</v>
      </c>
      <c r="X496" s="12">
        <v>50.85</v>
      </c>
      <c r="Y496" s="26"/>
      <c r="Z496" s="12" t="s">
        <v>43</v>
      </c>
      <c r="AA496" s="12">
        <f>YEAR(Tabela1[[#This Row],[Data_Publicacao_Parecer]])</f>
        <v>2023</v>
      </c>
      <c r="AB496" s="12">
        <f>MONTH(Tabela1[[#This Row],[Data_Publicacao_Parecer]])</f>
        <v>6</v>
      </c>
      <c r="AC496" s="12">
        <f>DAY(Tabela1[[#This Row],[Data_Publicacao_Parecer]])</f>
        <v>9</v>
      </c>
      <c r="AF496" s="12">
        <v>-29.229855000000001</v>
      </c>
      <c r="AG496" s="12">
        <v>-53.677168000000002</v>
      </c>
    </row>
    <row r="497" spans="1:33" x14ac:dyDescent="0.25">
      <c r="A497" s="12" t="s">
        <v>619</v>
      </c>
      <c r="B497" s="12" t="s">
        <v>624</v>
      </c>
      <c r="C497" s="12" t="s">
        <v>329</v>
      </c>
      <c r="F497" s="12">
        <f>_xlfn.NUMBERVALUE(_xlfn.TEXTBEFORE(Tabela1[[#This Row],[Processo]], "/", 1), ",", ".") + 2000</f>
        <v>2022</v>
      </c>
      <c r="G497" s="12" t="s">
        <v>37</v>
      </c>
      <c r="H497" s="12" t="s">
        <v>48</v>
      </c>
      <c r="I497" s="13">
        <v>45086</v>
      </c>
      <c r="J497" s="14">
        <v>4478275</v>
      </c>
      <c r="M497" s="14">
        <f>Tabela1[[#This Row],[Valor_Previsto_(R$)]]*Tabela1[[#This Row],[Montante_Aprovado]]</f>
        <v>0</v>
      </c>
      <c r="P497" s="12">
        <v>1</v>
      </c>
      <c r="Q497" s="12">
        <v>104</v>
      </c>
      <c r="R497" s="12">
        <v>170</v>
      </c>
      <c r="S497" s="12">
        <v>17</v>
      </c>
      <c r="T497" s="16" t="s">
        <v>40</v>
      </c>
      <c r="U497" s="12" t="s">
        <v>621</v>
      </c>
      <c r="V497" s="12" t="s">
        <v>354</v>
      </c>
      <c r="W497" s="12">
        <v>35</v>
      </c>
      <c r="X497" s="12">
        <v>46.6</v>
      </c>
      <c r="Y497" s="26"/>
      <c r="Z497" s="12" t="s">
        <v>43</v>
      </c>
      <c r="AA497" s="12">
        <f>YEAR(Tabela1[[#This Row],[Data_Publicacao_Parecer]])</f>
        <v>2023</v>
      </c>
      <c r="AB497" s="12">
        <f>MONTH(Tabela1[[#This Row],[Data_Publicacao_Parecer]])</f>
        <v>6</v>
      </c>
      <c r="AC497" s="12">
        <f>DAY(Tabela1[[#This Row],[Data_Publicacao_Parecer]])</f>
        <v>9</v>
      </c>
      <c r="AF497" s="12">
        <v>-28.388048000000001</v>
      </c>
      <c r="AG497" s="12">
        <v>-53.919960000000003</v>
      </c>
    </row>
    <row r="498" spans="1:33" x14ac:dyDescent="0.25">
      <c r="A498" s="12" t="s">
        <v>634</v>
      </c>
      <c r="B498" s="12" t="s">
        <v>636</v>
      </c>
      <c r="C498" s="12" t="s">
        <v>78</v>
      </c>
      <c r="F498" s="12">
        <f>_xlfn.NUMBERVALUE(_xlfn.TEXTBEFORE(Tabela1[[#This Row],[Processo]], "/", 1), ",", ".") + 2000</f>
        <v>2020</v>
      </c>
      <c r="G498" s="12" t="s">
        <v>65</v>
      </c>
      <c r="H498" s="12" t="s">
        <v>105</v>
      </c>
      <c r="I498" s="13">
        <v>45086</v>
      </c>
      <c r="J498" s="14">
        <v>2966910.7</v>
      </c>
      <c r="M498" s="14">
        <f>Tabela1[[#This Row],[Valor_Previsto_(R$)]]*Tabela1[[#This Row],[Montante_Aprovado]]</f>
        <v>0</v>
      </c>
      <c r="P498" s="12">
        <v>16</v>
      </c>
      <c r="Q498" s="12">
        <v>12</v>
      </c>
      <c r="S498" s="12">
        <v>0</v>
      </c>
      <c r="T498" s="19" t="s">
        <v>79</v>
      </c>
      <c r="U498" s="12" t="s">
        <v>66</v>
      </c>
      <c r="V498" s="12" t="s">
        <v>67</v>
      </c>
      <c r="W498" s="12">
        <v>70</v>
      </c>
      <c r="X498" s="12">
        <v>41.54</v>
      </c>
      <c r="Y498" s="26"/>
      <c r="Z498" s="12" t="s">
        <v>43</v>
      </c>
      <c r="AA498" s="12">
        <f>YEAR(Tabela1[[#This Row],[Data_Publicacao_Parecer]])</f>
        <v>2023</v>
      </c>
      <c r="AB498" s="12">
        <f>MONTH(Tabela1[[#This Row],[Data_Publicacao_Parecer]])</f>
        <v>6</v>
      </c>
      <c r="AC498" s="12">
        <f>DAY(Tabela1[[#This Row],[Data_Publicacao_Parecer]])</f>
        <v>9</v>
      </c>
      <c r="AF498" s="12">
        <v>-29.500207</v>
      </c>
      <c r="AG498" s="12">
        <v>-51.949508000000002</v>
      </c>
    </row>
    <row r="499" spans="1:33" x14ac:dyDescent="0.25">
      <c r="A499" s="12" t="s">
        <v>746</v>
      </c>
      <c r="B499" s="12" t="s">
        <v>747</v>
      </c>
      <c r="C499" s="12" t="s">
        <v>75</v>
      </c>
      <c r="F499" s="12">
        <f>_xlfn.NUMBERVALUE(_xlfn.TEXTBEFORE(Tabela1[[#This Row],[Processo]], "/", 1), ",", ".") + 2000</f>
        <v>2023</v>
      </c>
      <c r="G499" s="12" t="s">
        <v>37</v>
      </c>
      <c r="H499" s="12" t="s">
        <v>48</v>
      </c>
      <c r="I499" s="13">
        <v>45086</v>
      </c>
      <c r="J499" s="14">
        <v>20229798.359999999</v>
      </c>
      <c r="M499" s="14">
        <f>Tabela1[[#This Row],[Valor_Previsto_(R$)]]*Tabela1[[#This Row],[Montante_Aprovado]]</f>
        <v>0</v>
      </c>
      <c r="P499" s="12">
        <v>5</v>
      </c>
      <c r="Q499" s="12">
        <v>290</v>
      </c>
      <c r="R499" s="12">
        <v>325</v>
      </c>
      <c r="S499" s="12">
        <v>0</v>
      </c>
      <c r="T499" s="16" t="s">
        <v>40</v>
      </c>
      <c r="U499" s="12" t="s">
        <v>109</v>
      </c>
      <c r="V499" s="12" t="s">
        <v>55</v>
      </c>
      <c r="W499" s="12">
        <v>70</v>
      </c>
      <c r="X499" s="12">
        <v>39.14</v>
      </c>
      <c r="Y499" s="26"/>
      <c r="Z499" s="12" t="s">
        <v>43</v>
      </c>
      <c r="AA499" s="12">
        <f>YEAR(Tabela1[[#This Row],[Data_Publicacao_Parecer]])</f>
        <v>2023</v>
      </c>
      <c r="AB499" s="12">
        <f>MONTH(Tabela1[[#This Row],[Data_Publicacao_Parecer]])</f>
        <v>6</v>
      </c>
      <c r="AC499" s="12">
        <f>DAY(Tabela1[[#This Row],[Data_Publicacao_Parecer]])</f>
        <v>9</v>
      </c>
      <c r="AF499" s="12">
        <v>-29.162904999999999</v>
      </c>
      <c r="AG499" s="12">
        <v>-51.179161000000001</v>
      </c>
    </row>
    <row r="500" spans="1:33" x14ac:dyDescent="0.25">
      <c r="A500" s="12" t="s">
        <v>805</v>
      </c>
      <c r="B500" s="12" t="s">
        <v>806</v>
      </c>
      <c r="F500" s="12">
        <f>_xlfn.NUMBERVALUE(_xlfn.TEXTBEFORE(Tabela1[[#This Row],[Processo]], "/", 1), ",", ".") + 2000</f>
        <v>2022</v>
      </c>
      <c r="G500" s="12" t="s">
        <v>37</v>
      </c>
      <c r="H500" s="12" t="s">
        <v>108</v>
      </c>
      <c r="I500" s="13">
        <v>45086</v>
      </c>
      <c r="J500" s="14">
        <v>3751581</v>
      </c>
      <c r="M500" s="14">
        <f>Tabela1[[#This Row],[Valor_Previsto_(R$)]]*Tabela1[[#This Row],[Montante_Aprovado]]</f>
        <v>0</v>
      </c>
      <c r="P500" s="12">
        <v>7</v>
      </c>
      <c r="Q500" s="12">
        <v>33</v>
      </c>
      <c r="R500" s="12">
        <v>38</v>
      </c>
      <c r="S500" s="12">
        <v>0</v>
      </c>
      <c r="T500" s="16" t="s">
        <v>40</v>
      </c>
      <c r="U500" s="12" t="s">
        <v>538</v>
      </c>
      <c r="V500" s="12" t="s">
        <v>125</v>
      </c>
      <c r="W500" s="12">
        <v>70</v>
      </c>
      <c r="X500" s="12">
        <v>51.31</v>
      </c>
      <c r="Y500" s="26"/>
      <c r="Z500" s="12" t="s">
        <v>43</v>
      </c>
      <c r="AA500" s="12">
        <f>YEAR(Tabela1[[#This Row],[Data_Publicacao_Parecer]])</f>
        <v>2023</v>
      </c>
      <c r="AB500" s="12">
        <f>MONTH(Tabela1[[#This Row],[Data_Publicacao_Parecer]])</f>
        <v>6</v>
      </c>
      <c r="AC500" s="12">
        <f>DAY(Tabela1[[#This Row],[Data_Publicacao_Parecer]])</f>
        <v>9</v>
      </c>
      <c r="AF500" s="12">
        <v>-29.391943999999999</v>
      </c>
      <c r="AG500" s="12">
        <v>-51.255859000000001</v>
      </c>
    </row>
    <row r="501" spans="1:33" x14ac:dyDescent="0.25">
      <c r="A501" s="12" t="s">
        <v>914</v>
      </c>
      <c r="B501" s="12" t="s">
        <v>920</v>
      </c>
      <c r="C501" s="19" t="s">
        <v>191</v>
      </c>
      <c r="F501" s="12">
        <f>_xlfn.NUMBERVALUE(_xlfn.TEXTBEFORE(Tabela1[[#This Row],[Processo]], "/", 1), ",", ".") + 2000</f>
        <v>2022</v>
      </c>
      <c r="G501" s="12" t="s">
        <v>82</v>
      </c>
      <c r="H501" s="12" t="s">
        <v>128</v>
      </c>
      <c r="I501" s="13">
        <v>45086</v>
      </c>
      <c r="J501" s="14">
        <v>145177598.16</v>
      </c>
      <c r="M501" s="14">
        <f>Tabela1[[#This Row],[Valor_Previsto_(R$)]]*Tabela1[[#This Row],[Montante_Aprovado]]</f>
        <v>0</v>
      </c>
      <c r="P501" s="12">
        <v>152</v>
      </c>
      <c r="Q501" s="12">
        <v>3175</v>
      </c>
      <c r="R501" s="12">
        <v>2808</v>
      </c>
      <c r="S501" s="12">
        <v>671</v>
      </c>
      <c r="T501" s="16" t="s">
        <v>40</v>
      </c>
      <c r="U501" s="12" t="s">
        <v>917</v>
      </c>
      <c r="V501" s="12" t="s">
        <v>597</v>
      </c>
      <c r="W501" s="12">
        <v>70</v>
      </c>
      <c r="X501" s="12">
        <v>57.69</v>
      </c>
      <c r="Y501" s="26"/>
      <c r="Z501" s="12" t="s">
        <v>43</v>
      </c>
      <c r="AA501" s="12">
        <f>YEAR(Tabela1[[#This Row],[Data_Publicacao_Parecer]])</f>
        <v>2023</v>
      </c>
      <c r="AB501" s="12">
        <f>MONTH(Tabela1[[#This Row],[Data_Publicacao_Parecer]])</f>
        <v>6</v>
      </c>
      <c r="AC501" s="12">
        <f>DAY(Tabela1[[#This Row],[Data_Publicacao_Parecer]])</f>
        <v>9</v>
      </c>
      <c r="AF501" s="12">
        <v>-27.628238</v>
      </c>
      <c r="AG501" s="12">
        <v>-54.305335999999997</v>
      </c>
    </row>
    <row r="502" spans="1:33" x14ac:dyDescent="0.25">
      <c r="A502" s="12" t="s">
        <v>1215</v>
      </c>
      <c r="B502" s="12" t="s">
        <v>1216</v>
      </c>
      <c r="F502" s="12">
        <f>_xlfn.NUMBERVALUE(_xlfn.TEXTBEFORE(Tabela1[[#This Row],[Processo]], "/", 1), ",", ".") + 2000</f>
        <v>2023</v>
      </c>
      <c r="G502" s="12" t="s">
        <v>37</v>
      </c>
      <c r="H502" s="12" t="s">
        <v>128</v>
      </c>
      <c r="I502" s="13">
        <v>45086</v>
      </c>
      <c r="J502" s="14">
        <v>6241258.7999999998</v>
      </c>
      <c r="M502" s="14">
        <f>Tabela1[[#This Row],[Valor_Previsto_(R$)]]*Tabela1[[#This Row],[Montante_Aprovado]]</f>
        <v>0</v>
      </c>
      <c r="P502" s="12">
        <v>5</v>
      </c>
      <c r="Q502" s="12">
        <v>49</v>
      </c>
      <c r="R502" s="12">
        <v>74</v>
      </c>
      <c r="S502" s="12">
        <v>0</v>
      </c>
      <c r="T502" s="16" t="s">
        <v>40</v>
      </c>
      <c r="U502" s="12" t="s">
        <v>54</v>
      </c>
      <c r="V502" s="12" t="s">
        <v>55</v>
      </c>
      <c r="W502" s="12">
        <v>70</v>
      </c>
      <c r="X502" s="12">
        <v>34.35</v>
      </c>
      <c r="Y502" s="26"/>
      <c r="Z502" s="12" t="s">
        <v>43</v>
      </c>
      <c r="AA502" s="12">
        <f>YEAR(Tabela1[[#This Row],[Data_Publicacao_Parecer]])</f>
        <v>2023</v>
      </c>
      <c r="AB502" s="12">
        <f>MONTH(Tabela1[[#This Row],[Data_Publicacao_Parecer]])</f>
        <v>6</v>
      </c>
      <c r="AC502" s="12">
        <f>DAY(Tabela1[[#This Row],[Data_Publicacao_Parecer]])</f>
        <v>9</v>
      </c>
      <c r="AF502" s="12">
        <v>-29.222688999999999</v>
      </c>
      <c r="AG502" s="12">
        <v>-51.341853</v>
      </c>
    </row>
    <row r="503" spans="1:33" x14ac:dyDescent="0.25">
      <c r="A503" s="12" t="s">
        <v>1463</v>
      </c>
      <c r="B503" s="12" t="s">
        <v>1464</v>
      </c>
      <c r="F503" s="12">
        <f>_xlfn.NUMBERVALUE(_xlfn.TEXTBEFORE(Tabela1[[#This Row],[Processo]], "/", 1), ",", ".") + 2000</f>
        <v>2020</v>
      </c>
      <c r="G503" s="12" t="s">
        <v>37</v>
      </c>
      <c r="H503" s="12" t="s">
        <v>142</v>
      </c>
      <c r="I503" s="13">
        <v>45086</v>
      </c>
      <c r="J503" s="14">
        <v>992799.52</v>
      </c>
      <c r="M503" s="14">
        <f>Tabela1[[#This Row],[Valor_Previsto_(R$)]]*Tabela1[[#This Row],[Montante_Aprovado]]</f>
        <v>0</v>
      </c>
      <c r="P503" s="12">
        <v>5</v>
      </c>
      <c r="Q503" s="12">
        <v>103</v>
      </c>
      <c r="R503" s="12">
        <v>98</v>
      </c>
      <c r="S503" s="12">
        <v>0</v>
      </c>
      <c r="T503" s="16" t="s">
        <v>40</v>
      </c>
      <c r="U503" s="12" t="s">
        <v>72</v>
      </c>
      <c r="V503" s="12" t="s">
        <v>67</v>
      </c>
      <c r="W503" s="12">
        <v>45</v>
      </c>
      <c r="X503" s="12">
        <v>38.68</v>
      </c>
      <c r="Y503" s="26"/>
      <c r="Z503" s="12" t="s">
        <v>43</v>
      </c>
      <c r="AA503" s="12">
        <f>YEAR(Tabela1[[#This Row],[Data_Publicacao_Parecer]])</f>
        <v>2023</v>
      </c>
      <c r="AB503" s="12">
        <f>MONTH(Tabela1[[#This Row],[Data_Publicacao_Parecer]])</f>
        <v>6</v>
      </c>
      <c r="AC503" s="12">
        <f>DAY(Tabela1[[#This Row],[Data_Publicacao_Parecer]])</f>
        <v>9</v>
      </c>
      <c r="AF503" s="12">
        <v>-29.235140999999999</v>
      </c>
      <c r="AG503" s="12">
        <v>-51.870282000000003</v>
      </c>
    </row>
    <row r="504" spans="1:33" x14ac:dyDescent="0.25">
      <c r="A504" s="12" t="s">
        <v>1637</v>
      </c>
      <c r="B504" s="12" t="s">
        <v>1641</v>
      </c>
      <c r="C504" s="17" t="s">
        <v>329</v>
      </c>
      <c r="F504" s="12">
        <f>_xlfn.NUMBERVALUE(_xlfn.TEXTBEFORE(Tabela1[[#This Row],[Processo]], "/", 1), ",", ".") + 2000</f>
        <v>2022</v>
      </c>
      <c r="G504" s="12" t="s">
        <v>37</v>
      </c>
      <c r="H504" s="12" t="s">
        <v>83</v>
      </c>
      <c r="I504" s="13">
        <v>45086</v>
      </c>
      <c r="J504" s="14">
        <v>7800000</v>
      </c>
      <c r="M504" s="14">
        <f>Tabela1[[#This Row],[Valor_Previsto_(R$)]]*Tabela1[[#This Row],[Montante_Aprovado]]</f>
        <v>0</v>
      </c>
      <c r="P504" s="12">
        <v>8</v>
      </c>
      <c r="Q504" s="12">
        <v>38</v>
      </c>
      <c r="R504" s="12">
        <v>42</v>
      </c>
      <c r="S504" s="12">
        <v>6</v>
      </c>
      <c r="T504" s="16" t="s">
        <v>40</v>
      </c>
      <c r="U504" s="12" t="s">
        <v>238</v>
      </c>
      <c r="V504" s="12" t="s">
        <v>113</v>
      </c>
      <c r="W504" s="12">
        <v>65</v>
      </c>
      <c r="X504" s="12">
        <v>53.4</v>
      </c>
      <c r="Y504" s="26"/>
      <c r="Z504" s="12" t="s">
        <v>43</v>
      </c>
      <c r="AA504" s="12">
        <f>YEAR(Tabela1[[#This Row],[Data_Publicacao_Parecer]])</f>
        <v>2023</v>
      </c>
      <c r="AB504" s="12">
        <f>MONTH(Tabela1[[#This Row],[Data_Publicacao_Parecer]])</f>
        <v>6</v>
      </c>
      <c r="AC504" s="12">
        <f>DAY(Tabela1[[#This Row],[Data_Publicacao_Parecer]])</f>
        <v>9</v>
      </c>
      <c r="AF504" s="12">
        <v>-27.636379999999999</v>
      </c>
      <c r="AG504" s="12">
        <v>-52.269689999999997</v>
      </c>
    </row>
    <row r="505" spans="1:33" x14ac:dyDescent="0.25">
      <c r="A505" s="12" t="s">
        <v>207</v>
      </c>
      <c r="B505" s="12" t="s">
        <v>208</v>
      </c>
      <c r="F505" s="12">
        <f>_xlfn.NUMBERVALUE(_xlfn.TEXTBEFORE(Tabela1[[#This Row],[Processo]], "/", 1), ",", ".") + 2000</f>
        <v>2022</v>
      </c>
      <c r="G505" s="12" t="s">
        <v>37</v>
      </c>
      <c r="H505" s="12" t="s">
        <v>205</v>
      </c>
      <c r="I505" s="13">
        <v>45119</v>
      </c>
      <c r="J505" s="14">
        <v>3747398.78</v>
      </c>
      <c r="M505" s="14">
        <f>Tabela1[[#This Row],[Valor_Previsto_(R$)]]*Tabela1[[#This Row],[Montante_Aprovado]]</f>
        <v>0</v>
      </c>
      <c r="P505" s="12">
        <v>45</v>
      </c>
      <c r="Q505" s="12">
        <v>94</v>
      </c>
      <c r="R505" s="12">
        <v>141</v>
      </c>
      <c r="S505" s="12">
        <v>16</v>
      </c>
      <c r="T505" s="16" t="s">
        <v>209</v>
      </c>
      <c r="U505" s="12" t="s">
        <v>210</v>
      </c>
      <c r="V505" s="12" t="s">
        <v>211</v>
      </c>
      <c r="W505" s="12">
        <v>65</v>
      </c>
      <c r="X505" s="12">
        <v>72.72</v>
      </c>
      <c r="Y505" s="26"/>
      <c r="Z505" s="12" t="s">
        <v>43</v>
      </c>
      <c r="AA505" s="12">
        <f>YEAR(Tabela1[[#This Row],[Data_Publicacao_Parecer]])</f>
        <v>2023</v>
      </c>
      <c r="AB505" s="12">
        <f>MONTH(Tabela1[[#This Row],[Data_Publicacao_Parecer]])</f>
        <v>7</v>
      </c>
      <c r="AC505" s="12">
        <f>DAY(Tabela1[[#This Row],[Data_Publicacao_Parecer]])</f>
        <v>12</v>
      </c>
      <c r="AF505" s="12">
        <v>-30.668308</v>
      </c>
      <c r="AG505" s="12">
        <v>-51.399140000000003</v>
      </c>
    </row>
    <row r="506" spans="1:33" x14ac:dyDescent="0.25">
      <c r="A506" s="12" t="s">
        <v>216</v>
      </c>
      <c r="B506" s="12" t="s">
        <v>220</v>
      </c>
      <c r="C506" s="12" t="s">
        <v>78</v>
      </c>
      <c r="F506" s="12">
        <f>_xlfn.NUMBERVALUE(_xlfn.TEXTBEFORE(Tabela1[[#This Row],[Processo]], "/", 1), ",", ".") + 2000</f>
        <v>2023</v>
      </c>
      <c r="G506" s="12" t="s">
        <v>37</v>
      </c>
      <c r="H506" s="12" t="s">
        <v>205</v>
      </c>
      <c r="I506" s="13">
        <v>45119</v>
      </c>
      <c r="J506" s="14">
        <v>3000000</v>
      </c>
      <c r="M506" s="14">
        <f>Tabela1[[#This Row],[Valor_Previsto_(R$)]]*Tabela1[[#This Row],[Montante_Aprovado]]</f>
        <v>0</v>
      </c>
      <c r="P506" s="12">
        <v>3</v>
      </c>
      <c r="Q506" s="12">
        <v>20</v>
      </c>
      <c r="R506" s="12">
        <v>23</v>
      </c>
      <c r="S506" s="12">
        <v>3</v>
      </c>
      <c r="T506" s="16" t="s">
        <v>40</v>
      </c>
      <c r="U506" s="12" t="s">
        <v>219</v>
      </c>
      <c r="V506" s="12" t="s">
        <v>118</v>
      </c>
      <c r="W506" s="12">
        <v>65</v>
      </c>
      <c r="X506" s="12">
        <v>46.91</v>
      </c>
      <c r="Y506" s="26"/>
      <c r="Z506" s="12" t="s">
        <v>43</v>
      </c>
      <c r="AA506" s="12">
        <f>YEAR(Tabela1[[#This Row],[Data_Publicacao_Parecer]])</f>
        <v>2023</v>
      </c>
      <c r="AB506" s="12">
        <f>MONTH(Tabela1[[#This Row],[Data_Publicacao_Parecer]])</f>
        <v>7</v>
      </c>
      <c r="AC506" s="12">
        <f>DAY(Tabela1[[#This Row],[Data_Publicacao_Parecer]])</f>
        <v>12</v>
      </c>
      <c r="AF506" s="12">
        <v>-29.852474000000001</v>
      </c>
      <c r="AG506" s="12">
        <v>-51.283735999999998</v>
      </c>
    </row>
    <row r="507" spans="1:33" x14ac:dyDescent="0.25">
      <c r="A507" s="12" t="s">
        <v>323</v>
      </c>
      <c r="B507" s="12" t="s">
        <v>325</v>
      </c>
      <c r="C507" s="12" t="s">
        <v>78</v>
      </c>
      <c r="D507" s="12" t="s">
        <v>46</v>
      </c>
      <c r="E507" s="12" t="s">
        <v>70</v>
      </c>
      <c r="F507" s="12">
        <f>_xlfn.NUMBERVALUE(_xlfn.TEXTBEFORE(Tabela1[[#This Row],[Processo]], "/", 1), ",", ".") + 2000</f>
        <v>2023</v>
      </c>
      <c r="G507" s="12" t="s">
        <v>65</v>
      </c>
      <c r="H507" s="12" t="s">
        <v>48</v>
      </c>
      <c r="I507" s="13">
        <v>45119</v>
      </c>
      <c r="J507" s="14">
        <v>403990.5</v>
      </c>
      <c r="K507" s="15">
        <v>1</v>
      </c>
      <c r="L507" s="14">
        <v>12128.2</v>
      </c>
      <c r="M507" s="14">
        <f>Tabela1[[#This Row],[Valor_Previsto_(R$)]]*Tabela1[[#This Row],[Montante_Aprovado]]</f>
        <v>403990.5</v>
      </c>
      <c r="N507" s="14" t="s">
        <v>39</v>
      </c>
      <c r="O507" s="13">
        <v>45250</v>
      </c>
      <c r="P507" s="12">
        <v>6</v>
      </c>
      <c r="Q507" s="12">
        <v>23</v>
      </c>
      <c r="R507" s="12">
        <v>53</v>
      </c>
      <c r="S507" s="12">
        <v>8</v>
      </c>
      <c r="T507" s="16" t="s">
        <v>40</v>
      </c>
      <c r="U507" s="12" t="s">
        <v>155</v>
      </c>
      <c r="V507" s="12" t="s">
        <v>156</v>
      </c>
      <c r="W507" s="12">
        <v>65</v>
      </c>
      <c r="X507" s="12">
        <v>39.64</v>
      </c>
      <c r="Y507" s="26">
        <v>48122</v>
      </c>
      <c r="Z507" s="12" t="s">
        <v>43</v>
      </c>
      <c r="AA507" s="12">
        <f>YEAR(Tabela1[[#This Row],[Data_Publicacao_Parecer]])</f>
        <v>2023</v>
      </c>
      <c r="AB507" s="12">
        <f>MONTH(Tabela1[[#This Row],[Data_Publicacao_Parecer]])</f>
        <v>7</v>
      </c>
      <c r="AC507" s="12">
        <f>DAY(Tabela1[[#This Row],[Data_Publicacao_Parecer]])</f>
        <v>12</v>
      </c>
      <c r="AF507" s="12">
        <v>-30.031770999999999</v>
      </c>
      <c r="AG507" s="12">
        <v>-51.206533</v>
      </c>
    </row>
    <row r="508" spans="1:33" x14ac:dyDescent="0.25">
      <c r="A508" s="12" t="s">
        <v>342</v>
      </c>
      <c r="B508" s="12" t="s">
        <v>343</v>
      </c>
      <c r="F508" s="12">
        <f>_xlfn.NUMBERVALUE(_xlfn.TEXTBEFORE(Tabela1[[#This Row],[Processo]], "/", 1), ",", ".") + 2000</f>
        <v>2022</v>
      </c>
      <c r="G508" s="12" t="s">
        <v>37</v>
      </c>
      <c r="H508" s="12" t="s">
        <v>108</v>
      </c>
      <c r="I508" s="13">
        <v>45119</v>
      </c>
      <c r="J508" s="14">
        <v>32268137.09</v>
      </c>
      <c r="M508" s="14">
        <f>Tabela1[[#This Row],[Valor_Previsto_(R$)]]*Tabela1[[#This Row],[Montante_Aprovado]]</f>
        <v>0</v>
      </c>
      <c r="P508" s="12">
        <v>1</v>
      </c>
      <c r="Q508" s="12">
        <v>398</v>
      </c>
      <c r="R508" s="12">
        <v>502</v>
      </c>
      <c r="S508" s="12">
        <v>0</v>
      </c>
      <c r="T508" s="16" t="s">
        <v>40</v>
      </c>
      <c r="U508" s="12" t="s">
        <v>109</v>
      </c>
      <c r="V508" s="12" t="s">
        <v>55</v>
      </c>
      <c r="W508" s="12">
        <v>85</v>
      </c>
      <c r="X508" s="12">
        <v>42.14</v>
      </c>
      <c r="Y508" s="26"/>
      <c r="Z508" s="12" t="s">
        <v>43</v>
      </c>
      <c r="AA508" s="12">
        <f>YEAR(Tabela1[[#This Row],[Data_Publicacao_Parecer]])</f>
        <v>2023</v>
      </c>
      <c r="AB508" s="12">
        <f>MONTH(Tabela1[[#This Row],[Data_Publicacao_Parecer]])</f>
        <v>7</v>
      </c>
      <c r="AC508" s="12">
        <f>DAY(Tabela1[[#This Row],[Data_Publicacao_Parecer]])</f>
        <v>12</v>
      </c>
      <c r="AF508" s="12">
        <v>-29.162904999999999</v>
      </c>
      <c r="AG508" s="12">
        <v>-51.179161000000001</v>
      </c>
    </row>
    <row r="509" spans="1:33" x14ac:dyDescent="0.25">
      <c r="A509" s="12" t="s">
        <v>471</v>
      </c>
      <c r="B509" s="12" t="s">
        <v>472</v>
      </c>
      <c r="F509" s="12">
        <f>_xlfn.NUMBERVALUE(_xlfn.TEXTBEFORE(Tabela1[[#This Row],[Processo]], "/", 1), ",", ".") + 2000</f>
        <v>2023</v>
      </c>
      <c r="G509" s="12" t="s">
        <v>65</v>
      </c>
      <c r="H509" s="12" t="s">
        <v>259</v>
      </c>
      <c r="I509" s="13">
        <v>45119</v>
      </c>
      <c r="J509" s="14">
        <v>2580000</v>
      </c>
      <c r="M509" s="14">
        <f>Tabela1[[#This Row],[Valor_Previsto_(R$)]]*Tabela1[[#This Row],[Montante_Aprovado]]</f>
        <v>0</v>
      </c>
      <c r="P509" s="12">
        <v>9</v>
      </c>
      <c r="Q509" s="12">
        <v>0</v>
      </c>
      <c r="R509" s="12">
        <v>9</v>
      </c>
      <c r="S509" s="12">
        <v>0</v>
      </c>
      <c r="T509" s="16" t="s">
        <v>40</v>
      </c>
      <c r="U509" s="12" t="s">
        <v>473</v>
      </c>
      <c r="V509" s="12" t="s">
        <v>67</v>
      </c>
      <c r="W509" s="12">
        <v>75</v>
      </c>
      <c r="X509" s="12">
        <v>52.12</v>
      </c>
      <c r="Y509" s="26"/>
      <c r="Z509" s="12" t="s">
        <v>43</v>
      </c>
      <c r="AA509" s="12">
        <f>YEAR(Tabela1[[#This Row],[Data_Publicacao_Parecer]])</f>
        <v>2023</v>
      </c>
      <c r="AB509" s="12">
        <f>MONTH(Tabela1[[#This Row],[Data_Publicacao_Parecer]])</f>
        <v>7</v>
      </c>
      <c r="AC509" s="12">
        <f>DAY(Tabela1[[#This Row],[Data_Publicacao_Parecer]])</f>
        <v>12</v>
      </c>
      <c r="AF509" s="12">
        <v>-28.983006</v>
      </c>
      <c r="AG509" s="12">
        <v>-51.839584000000002</v>
      </c>
    </row>
    <row r="510" spans="1:33" x14ac:dyDescent="0.25">
      <c r="A510" s="12" t="s">
        <v>641</v>
      </c>
      <c r="B510" s="12" t="s">
        <v>647</v>
      </c>
      <c r="C510" s="12" t="s">
        <v>329</v>
      </c>
      <c r="D510" s="12" t="s">
        <v>35</v>
      </c>
      <c r="E510" s="12" t="s">
        <v>70</v>
      </c>
      <c r="F510" s="12">
        <f>_xlfn.NUMBERVALUE(_xlfn.TEXTBEFORE(Tabela1[[#This Row],[Processo]], "/", 1), ",", ".") + 2000</f>
        <v>2022</v>
      </c>
      <c r="G510" s="12" t="s">
        <v>37</v>
      </c>
      <c r="H510" s="12" t="s">
        <v>128</v>
      </c>
      <c r="I510" s="13">
        <v>45119</v>
      </c>
      <c r="J510" s="14">
        <v>1084000</v>
      </c>
      <c r="K510" s="15">
        <v>0.73280000000000001</v>
      </c>
      <c r="L510" s="14">
        <v>270915.73</v>
      </c>
      <c r="M510" s="14">
        <f>Tabela1[[#This Row],[Valor_Previsto_(R$)]]*Tabela1[[#This Row],[Montante_Aprovado]]</f>
        <v>794355.19999999995</v>
      </c>
      <c r="N510" s="14" t="s">
        <v>39</v>
      </c>
      <c r="O510" s="13">
        <v>45308</v>
      </c>
      <c r="P510" s="12">
        <v>5</v>
      </c>
      <c r="Q510" s="12">
        <v>85</v>
      </c>
      <c r="R510" s="12">
        <v>127</v>
      </c>
      <c r="S510" s="12">
        <v>30</v>
      </c>
      <c r="T510" s="16" t="s">
        <v>40</v>
      </c>
      <c r="U510" s="12" t="s">
        <v>643</v>
      </c>
      <c r="V510" s="12" t="s">
        <v>644</v>
      </c>
      <c r="W510" s="12">
        <v>45</v>
      </c>
      <c r="X510" s="12">
        <v>71.97</v>
      </c>
      <c r="Y510" s="26">
        <v>47757</v>
      </c>
      <c r="Z510" s="12" t="s">
        <v>43</v>
      </c>
      <c r="AA510" s="12">
        <f>YEAR(Tabela1[[#This Row],[Data_Publicacao_Parecer]])</f>
        <v>2023</v>
      </c>
      <c r="AB510" s="12">
        <f>MONTH(Tabela1[[#This Row],[Data_Publicacao_Parecer]])</f>
        <v>7</v>
      </c>
      <c r="AC510" s="12">
        <f>DAY(Tabela1[[#This Row],[Data_Publicacao_Parecer]])</f>
        <v>12</v>
      </c>
      <c r="AF510" s="12">
        <v>-28.368556000000002</v>
      </c>
      <c r="AG510" s="12">
        <v>-54.268588000000001</v>
      </c>
    </row>
    <row r="511" spans="1:33" x14ac:dyDescent="0.25">
      <c r="A511" s="12" t="s">
        <v>868</v>
      </c>
      <c r="B511" s="12" t="s">
        <v>871</v>
      </c>
      <c r="C511" s="12" t="s">
        <v>78</v>
      </c>
      <c r="F511" s="12">
        <f>_xlfn.NUMBERVALUE(_xlfn.TEXTBEFORE(Tabela1[[#This Row],[Processo]], "/", 1), ",", ".") + 2000</f>
        <v>2022</v>
      </c>
      <c r="G511" s="12" t="s">
        <v>82</v>
      </c>
      <c r="H511" s="12" t="s">
        <v>71</v>
      </c>
      <c r="I511" s="13">
        <v>45119</v>
      </c>
      <c r="J511" s="14">
        <v>24006882.870000001</v>
      </c>
      <c r="M511" s="14">
        <f>Tabela1[[#This Row],[Valor_Previsto_(R$)]]*Tabela1[[#This Row],[Montante_Aprovado]]</f>
        <v>0</v>
      </c>
      <c r="P511" s="12">
        <v>20</v>
      </c>
      <c r="Q511" s="12">
        <v>387</v>
      </c>
      <c r="R511" s="12">
        <v>673</v>
      </c>
      <c r="S511" s="12">
        <v>54</v>
      </c>
      <c r="T511" s="16" t="s">
        <v>40</v>
      </c>
      <c r="U511" s="12" t="s">
        <v>432</v>
      </c>
      <c r="V511" s="12" t="s">
        <v>67</v>
      </c>
      <c r="W511" s="12">
        <v>45</v>
      </c>
      <c r="X511" s="12">
        <v>33.43</v>
      </c>
      <c r="Y511" s="26"/>
      <c r="Z511" s="12" t="s">
        <v>43</v>
      </c>
      <c r="AA511" s="12">
        <f>YEAR(Tabela1[[#This Row],[Data_Publicacao_Parecer]])</f>
        <v>2023</v>
      </c>
      <c r="AB511" s="12">
        <f>MONTH(Tabela1[[#This Row],[Data_Publicacao_Parecer]])</f>
        <v>7</v>
      </c>
      <c r="AC511" s="12">
        <f>DAY(Tabela1[[#This Row],[Data_Publicacao_Parecer]])</f>
        <v>12</v>
      </c>
      <c r="AF511" s="12">
        <v>-29.401353</v>
      </c>
      <c r="AG511" s="12">
        <v>-51.955734999999997</v>
      </c>
    </row>
    <row r="512" spans="1:33" x14ac:dyDescent="0.25">
      <c r="A512" s="12" t="s">
        <v>937</v>
      </c>
      <c r="B512" s="12" t="s">
        <v>938</v>
      </c>
      <c r="C512" s="12" t="s">
        <v>75</v>
      </c>
      <c r="D512" s="12" t="s">
        <v>46</v>
      </c>
      <c r="E512" s="12" t="s">
        <v>70</v>
      </c>
      <c r="F512" s="12">
        <f>_xlfn.NUMBERVALUE(_xlfn.TEXTBEFORE(Tabela1[[#This Row],[Processo]], "/", 1), ",", ".") + 2000</f>
        <v>2023</v>
      </c>
      <c r="G512" s="12" t="s">
        <v>65</v>
      </c>
      <c r="H512" s="12" t="s">
        <v>48</v>
      </c>
      <c r="I512" s="13">
        <v>45119</v>
      </c>
      <c r="J512" s="14">
        <v>1967800</v>
      </c>
      <c r="K512" s="15">
        <v>0.91879999999999995</v>
      </c>
      <c r="L512" s="14">
        <v>54277.41</v>
      </c>
      <c r="M512" s="14">
        <f>Tabela1[[#This Row],[Valor_Previsto_(R$)]]*Tabela1[[#This Row],[Montante_Aprovado]]</f>
        <v>1808014.64</v>
      </c>
      <c r="N512" s="14" t="s">
        <v>39</v>
      </c>
      <c r="O512" s="13">
        <v>45320</v>
      </c>
      <c r="P512" s="12">
        <v>2</v>
      </c>
      <c r="Q512" s="12">
        <v>19</v>
      </c>
      <c r="R512" s="12">
        <v>25</v>
      </c>
      <c r="S512" s="12">
        <v>2</v>
      </c>
      <c r="T512" s="16" t="s">
        <v>40</v>
      </c>
      <c r="U512" s="12" t="s">
        <v>432</v>
      </c>
      <c r="V512" s="12" t="s">
        <v>67</v>
      </c>
      <c r="W512" s="12">
        <v>40</v>
      </c>
      <c r="X512" s="12">
        <v>29.43</v>
      </c>
      <c r="Y512" s="26">
        <v>11414</v>
      </c>
      <c r="Z512" s="12" t="s">
        <v>43</v>
      </c>
      <c r="AA512" s="12">
        <f>YEAR(Tabela1[[#This Row],[Data_Publicacao_Parecer]])</f>
        <v>2023</v>
      </c>
      <c r="AB512" s="12">
        <f>MONTH(Tabela1[[#This Row],[Data_Publicacao_Parecer]])</f>
        <v>7</v>
      </c>
      <c r="AC512" s="12">
        <f>DAY(Tabela1[[#This Row],[Data_Publicacao_Parecer]])</f>
        <v>12</v>
      </c>
      <c r="AF512" s="12">
        <v>-29.401353</v>
      </c>
      <c r="AG512" s="12">
        <v>-51.955734999999997</v>
      </c>
    </row>
    <row r="513" spans="1:33" x14ac:dyDescent="0.25">
      <c r="A513" s="12" t="s">
        <v>993</v>
      </c>
      <c r="B513" s="12" t="s">
        <v>1000</v>
      </c>
      <c r="C513" s="12" t="s">
        <v>521</v>
      </c>
      <c r="F513" s="12">
        <f>_xlfn.NUMBERVALUE(_xlfn.TEXTBEFORE(Tabela1[[#This Row],[Processo]], "/", 1), ",", ".") + 2000</f>
        <v>2022</v>
      </c>
      <c r="G513" s="12" t="s">
        <v>37</v>
      </c>
      <c r="H513" s="12" t="s">
        <v>241</v>
      </c>
      <c r="I513" s="13">
        <v>45119</v>
      </c>
      <c r="J513" s="14">
        <v>4248000</v>
      </c>
      <c r="M513" s="14">
        <f>Tabela1[[#This Row],[Valor_Previsto_(R$)]]*Tabela1[[#This Row],[Montante_Aprovado]]</f>
        <v>0</v>
      </c>
      <c r="P513" s="12">
        <v>10</v>
      </c>
      <c r="Q513" s="12">
        <v>309</v>
      </c>
      <c r="R513" s="12">
        <v>376</v>
      </c>
      <c r="S513" s="12">
        <v>30</v>
      </c>
      <c r="T513" s="16" t="s">
        <v>40</v>
      </c>
      <c r="U513" s="12" t="s">
        <v>995</v>
      </c>
      <c r="V513" s="12" t="s">
        <v>42</v>
      </c>
      <c r="W513" s="12">
        <v>65</v>
      </c>
      <c r="X513" s="12">
        <v>54.83</v>
      </c>
      <c r="Y513" s="26"/>
      <c r="Z513" s="12" t="s">
        <v>43</v>
      </c>
      <c r="AA513" s="12">
        <f>YEAR(Tabela1[[#This Row],[Data_Publicacao_Parecer]])</f>
        <v>2023</v>
      </c>
      <c r="AB513" s="12">
        <f>MONTH(Tabela1[[#This Row],[Data_Publicacao_Parecer]])</f>
        <v>7</v>
      </c>
      <c r="AC513" s="12">
        <f>DAY(Tabela1[[#This Row],[Data_Publicacao_Parecer]])</f>
        <v>12</v>
      </c>
      <c r="AF513" s="12">
        <v>-28.055865000000001</v>
      </c>
      <c r="AG513" s="12">
        <v>-53.066519</v>
      </c>
    </row>
    <row r="514" spans="1:33" x14ac:dyDescent="0.25">
      <c r="A514" s="12" t="s">
        <v>1323</v>
      </c>
      <c r="B514" s="12" t="s">
        <v>1324</v>
      </c>
      <c r="F514" s="12">
        <f>_xlfn.NUMBERVALUE(_xlfn.TEXTBEFORE(Tabela1[[#This Row],[Processo]], "/", 1), ",", ".") + 2000</f>
        <v>2023</v>
      </c>
      <c r="G514" s="12" t="s">
        <v>82</v>
      </c>
      <c r="H514" s="12" t="s">
        <v>105</v>
      </c>
      <c r="I514" s="13">
        <v>45119</v>
      </c>
      <c r="J514" s="14">
        <v>24042533</v>
      </c>
      <c r="M514" s="14">
        <f>Tabela1[[#This Row],[Valor_Previsto_(R$)]]*Tabela1[[#This Row],[Montante_Aprovado]]</f>
        <v>0</v>
      </c>
      <c r="P514" s="12">
        <v>40</v>
      </c>
      <c r="Q514" s="12">
        <v>306</v>
      </c>
      <c r="R514" s="12">
        <v>318</v>
      </c>
      <c r="S514" s="12">
        <v>5</v>
      </c>
      <c r="T514" s="16" t="s">
        <v>40</v>
      </c>
      <c r="U514" s="12" t="s">
        <v>66</v>
      </c>
      <c r="V514" s="12" t="s">
        <v>67</v>
      </c>
      <c r="W514" s="12">
        <v>65</v>
      </c>
      <c r="X514" s="12">
        <v>45.25</v>
      </c>
      <c r="Y514" s="26"/>
      <c r="Z514" s="12" t="s">
        <v>43</v>
      </c>
      <c r="AA514" s="12">
        <f>YEAR(Tabela1[[#This Row],[Data_Publicacao_Parecer]])</f>
        <v>2023</v>
      </c>
      <c r="AB514" s="12">
        <f>MONTH(Tabela1[[#This Row],[Data_Publicacao_Parecer]])</f>
        <v>7</v>
      </c>
      <c r="AC514" s="12">
        <f>DAY(Tabela1[[#This Row],[Data_Publicacao_Parecer]])</f>
        <v>12</v>
      </c>
      <c r="AF514" s="12">
        <v>-29.500207</v>
      </c>
      <c r="AG514" s="12">
        <v>-51.949508000000002</v>
      </c>
    </row>
    <row r="515" spans="1:33" x14ac:dyDescent="0.25">
      <c r="A515" s="12" t="s">
        <v>1596</v>
      </c>
      <c r="B515" s="12" t="s">
        <v>1600</v>
      </c>
      <c r="C515" s="17" t="s">
        <v>329</v>
      </c>
      <c r="F515" s="12">
        <f>_xlfn.NUMBERVALUE(_xlfn.TEXTBEFORE(Tabela1[[#This Row],[Processo]], "/", 1), ",", ".") + 2000</f>
        <v>2022</v>
      </c>
      <c r="G515" s="12" t="s">
        <v>37</v>
      </c>
      <c r="H515" s="12" t="s">
        <v>48</v>
      </c>
      <c r="I515" s="13">
        <v>45119</v>
      </c>
      <c r="J515" s="14">
        <v>20450000</v>
      </c>
      <c r="M515" s="14">
        <f>Tabela1[[#This Row],[Valor_Previsto_(R$)]]*Tabela1[[#This Row],[Montante_Aprovado]]</f>
        <v>0</v>
      </c>
      <c r="P515" s="12">
        <v>51</v>
      </c>
      <c r="Q515" s="12">
        <v>136</v>
      </c>
      <c r="R515" s="12">
        <v>186</v>
      </c>
      <c r="S515" s="12">
        <v>29</v>
      </c>
      <c r="T515" s="16" t="s">
        <v>40</v>
      </c>
      <c r="U515" s="12" t="s">
        <v>72</v>
      </c>
      <c r="V515" s="12" t="s">
        <v>67</v>
      </c>
      <c r="W515" s="12">
        <v>40</v>
      </c>
      <c r="X515" s="12">
        <v>35.68</v>
      </c>
      <c r="Y515" s="26"/>
      <c r="Z515" s="12" t="s">
        <v>43</v>
      </c>
      <c r="AA515" s="12">
        <f>YEAR(Tabela1[[#This Row],[Data_Publicacao_Parecer]])</f>
        <v>2023</v>
      </c>
      <c r="AB515" s="12">
        <f>MONTH(Tabela1[[#This Row],[Data_Publicacao_Parecer]])</f>
        <v>7</v>
      </c>
      <c r="AC515" s="12">
        <f>DAY(Tabela1[[#This Row],[Data_Publicacao_Parecer]])</f>
        <v>12</v>
      </c>
      <c r="AF515" s="12">
        <v>-29.235140999999999</v>
      </c>
      <c r="AG515" s="12">
        <v>-51.870282000000003</v>
      </c>
    </row>
    <row r="516" spans="1:33" x14ac:dyDescent="0.25">
      <c r="A516" s="12" t="s">
        <v>152</v>
      </c>
      <c r="B516" s="12" t="s">
        <v>158</v>
      </c>
      <c r="C516" s="12" t="s">
        <v>78</v>
      </c>
      <c r="D516" s="12" t="s">
        <v>46</v>
      </c>
      <c r="E516" s="12" t="s">
        <v>70</v>
      </c>
      <c r="F516" s="12">
        <f>_xlfn.NUMBERVALUE(_xlfn.TEXTBEFORE(Tabela1[[#This Row],[Processo]], "/", 1), ",", ".") + 2000</f>
        <v>2023</v>
      </c>
      <c r="G516" s="12" t="s">
        <v>37</v>
      </c>
      <c r="H516" s="12" t="s">
        <v>154</v>
      </c>
      <c r="I516" s="13">
        <v>45153</v>
      </c>
      <c r="J516" s="14">
        <v>748634.11</v>
      </c>
      <c r="K516" s="15">
        <v>0.84279999999999999</v>
      </c>
      <c r="L516" s="14">
        <v>15534.13</v>
      </c>
      <c r="M516" s="14">
        <f>Tabela1[[#This Row],[Valor_Previsto_(R$)]]*Tabela1[[#This Row],[Montante_Aprovado]]</f>
        <v>630948.82790799998</v>
      </c>
      <c r="N516" s="14" t="s">
        <v>39</v>
      </c>
      <c r="O516" s="13">
        <v>45163</v>
      </c>
      <c r="P516" s="12">
        <v>3</v>
      </c>
      <c r="Q516" s="12">
        <v>121</v>
      </c>
      <c r="R516" s="12">
        <v>128</v>
      </c>
      <c r="S516" s="12">
        <v>1</v>
      </c>
      <c r="T516" s="16" t="s">
        <v>40</v>
      </c>
      <c r="U516" s="12" t="s">
        <v>155</v>
      </c>
      <c r="V516" s="12" t="s">
        <v>156</v>
      </c>
      <c r="W516" s="12">
        <v>60</v>
      </c>
      <c r="X516" s="12">
        <v>40.64</v>
      </c>
      <c r="Y516" s="26">
        <v>11444</v>
      </c>
      <c r="Z516" s="12" t="s">
        <v>43</v>
      </c>
      <c r="AA516" s="12">
        <f>YEAR(Tabela1[[#This Row],[Data_Publicacao_Parecer]])</f>
        <v>2023</v>
      </c>
      <c r="AB516" s="12">
        <f>MONTH(Tabela1[[#This Row],[Data_Publicacao_Parecer]])</f>
        <v>8</v>
      </c>
      <c r="AC516" s="12">
        <f>DAY(Tabela1[[#This Row],[Data_Publicacao_Parecer]])</f>
        <v>15</v>
      </c>
      <c r="AF516" s="12">
        <v>-30.031770999999999</v>
      </c>
      <c r="AG516" s="12">
        <v>-51.206533</v>
      </c>
    </row>
    <row r="517" spans="1:33" x14ac:dyDescent="0.25">
      <c r="A517" s="12" t="s">
        <v>212</v>
      </c>
      <c r="B517" s="12" t="s">
        <v>213</v>
      </c>
      <c r="C517" s="21"/>
      <c r="F517" s="12">
        <f>_xlfn.NUMBERVALUE(_xlfn.TEXTBEFORE(Tabela1[[#This Row],[Processo]], "/", 1), ",", ".") + 2000</f>
        <v>2023</v>
      </c>
      <c r="G517" s="12" t="s">
        <v>82</v>
      </c>
      <c r="H517" s="12" t="s">
        <v>205</v>
      </c>
      <c r="I517" s="13">
        <v>45153</v>
      </c>
      <c r="J517" s="14">
        <v>12015465.970000001</v>
      </c>
      <c r="M517" s="14">
        <f>Tabela1[[#This Row],[Valor_Previsto_(R$)]]*Tabela1[[#This Row],[Montante_Aprovado]]</f>
        <v>0</v>
      </c>
      <c r="P517" s="12">
        <v>15</v>
      </c>
      <c r="Q517" s="12">
        <v>316</v>
      </c>
      <c r="R517" s="12">
        <v>340</v>
      </c>
      <c r="S517" s="12">
        <v>0</v>
      </c>
      <c r="T517" s="16" t="s">
        <v>40</v>
      </c>
      <c r="U517" s="12" t="s">
        <v>214</v>
      </c>
      <c r="V517" s="12" t="s">
        <v>215</v>
      </c>
      <c r="W517" s="12">
        <v>65</v>
      </c>
      <c r="X517" s="12">
        <v>74.239999999999995</v>
      </c>
      <c r="Y517" s="26"/>
      <c r="Z517" s="12" t="s">
        <v>43</v>
      </c>
      <c r="AA517" s="12">
        <f>YEAR(Tabela1[[#This Row],[Data_Publicacao_Parecer]])</f>
        <v>2023</v>
      </c>
      <c r="AB517" s="12">
        <f>MONTH(Tabela1[[#This Row],[Data_Publicacao_Parecer]])</f>
        <v>8</v>
      </c>
      <c r="AC517" s="12">
        <f>DAY(Tabela1[[#This Row],[Data_Publicacao_Parecer]])</f>
        <v>15</v>
      </c>
      <c r="AF517" s="12">
        <v>-31.764897999999999</v>
      </c>
      <c r="AG517" s="12">
        <v>-52.337057999999999</v>
      </c>
    </row>
    <row r="518" spans="1:33" x14ac:dyDescent="0.25">
      <c r="A518" s="12" t="s">
        <v>403</v>
      </c>
      <c r="B518" s="12" t="s">
        <v>404</v>
      </c>
      <c r="F518" s="12">
        <f>_xlfn.NUMBERVALUE(_xlfn.TEXTBEFORE(Tabela1[[#This Row],[Processo]], "/", 1), ",", ".") + 2000</f>
        <v>2022</v>
      </c>
      <c r="G518" s="12" t="s">
        <v>65</v>
      </c>
      <c r="H518" s="12" t="s">
        <v>48</v>
      </c>
      <c r="I518" s="13">
        <v>45153</v>
      </c>
      <c r="J518" s="14">
        <v>2987768.04</v>
      </c>
      <c r="M518" s="14">
        <f>Tabela1[[#This Row],[Valor_Previsto_(R$)]]*Tabela1[[#This Row],[Montante_Aprovado]]</f>
        <v>0</v>
      </c>
      <c r="P518" s="12">
        <v>2</v>
      </c>
      <c r="Q518" s="12">
        <v>0</v>
      </c>
      <c r="S518" s="12">
        <v>0</v>
      </c>
      <c r="T518" s="16" t="s">
        <v>79</v>
      </c>
      <c r="U518" s="12" t="s">
        <v>405</v>
      </c>
      <c r="V518" s="12" t="s">
        <v>398</v>
      </c>
      <c r="W518" s="12">
        <v>65</v>
      </c>
      <c r="X518" s="12">
        <v>72.38</v>
      </c>
      <c r="Y518" s="26"/>
      <c r="Z518" s="12" t="s">
        <v>43</v>
      </c>
      <c r="AA518" s="12">
        <f>YEAR(Tabela1[[#This Row],[Data_Publicacao_Parecer]])</f>
        <v>2023</v>
      </c>
      <c r="AB518" s="12">
        <f>MONTH(Tabela1[[#This Row],[Data_Publicacao_Parecer]])</f>
        <v>8</v>
      </c>
      <c r="AC518" s="12">
        <f>DAY(Tabela1[[#This Row],[Data_Publicacao_Parecer]])</f>
        <v>15</v>
      </c>
      <c r="AF518" s="12">
        <v>-30.333687999999999</v>
      </c>
      <c r="AG518" s="12">
        <v>-54.321657000000002</v>
      </c>
    </row>
    <row r="519" spans="1:33" x14ac:dyDescent="0.25">
      <c r="A519" s="12" t="s">
        <v>575</v>
      </c>
      <c r="B519" s="12" t="s">
        <v>576</v>
      </c>
      <c r="F519" s="12">
        <f>_xlfn.NUMBERVALUE(_xlfn.TEXTBEFORE(Tabela1[[#This Row],[Processo]], "/", 1), ",", ".") + 2000</f>
        <v>2021</v>
      </c>
      <c r="G519" s="12" t="s">
        <v>37</v>
      </c>
      <c r="H519" s="12" t="s">
        <v>154</v>
      </c>
      <c r="I519" s="13">
        <v>45153</v>
      </c>
      <c r="J519" s="14">
        <v>2514000</v>
      </c>
      <c r="M519" s="14">
        <f>Tabela1[[#This Row],[Valor_Previsto_(R$)]]*Tabela1[[#This Row],[Montante_Aprovado]]</f>
        <v>0</v>
      </c>
      <c r="P519" s="12">
        <v>28</v>
      </c>
      <c r="Q519" s="12">
        <v>15</v>
      </c>
      <c r="R519" s="12" t="s">
        <v>2144</v>
      </c>
      <c r="S519" s="12">
        <v>0</v>
      </c>
      <c r="U519" s="12" t="s">
        <v>527</v>
      </c>
      <c r="V519" s="12" t="s">
        <v>55</v>
      </c>
      <c r="W519" s="12">
        <v>60</v>
      </c>
      <c r="X519" s="12">
        <v>30.19</v>
      </c>
      <c r="Y519" s="26"/>
      <c r="Z519" s="12" t="s">
        <v>43</v>
      </c>
      <c r="AA519" s="12">
        <f>YEAR(Tabela1[[#This Row],[Data_Publicacao_Parecer]])</f>
        <v>2023</v>
      </c>
      <c r="AB519" s="12">
        <f>MONTH(Tabela1[[#This Row],[Data_Publicacao_Parecer]])</f>
        <v>8</v>
      </c>
      <c r="AC519" s="12">
        <f>DAY(Tabela1[[#This Row],[Data_Publicacao_Parecer]])</f>
        <v>15</v>
      </c>
      <c r="AF519" s="12">
        <v>-29.258979</v>
      </c>
      <c r="AG519" s="12">
        <v>-51.535178999999999</v>
      </c>
    </row>
    <row r="520" spans="1:33" x14ac:dyDescent="0.25">
      <c r="A520" s="12" t="s">
        <v>974</v>
      </c>
      <c r="B520" s="12" t="s">
        <v>979</v>
      </c>
      <c r="C520" s="19" t="s">
        <v>191</v>
      </c>
      <c r="F520" s="12">
        <f>_xlfn.NUMBERVALUE(_xlfn.TEXTBEFORE(Tabela1[[#This Row],[Processo]], "/", 1), ",", ".") + 2000</f>
        <v>2021</v>
      </c>
      <c r="G520" s="12" t="s">
        <v>37</v>
      </c>
      <c r="H520" s="12" t="s">
        <v>241</v>
      </c>
      <c r="I520" s="13">
        <v>45153</v>
      </c>
      <c r="J520" s="14">
        <v>35643527.149999999</v>
      </c>
      <c r="M520" s="14">
        <f>Tabela1[[#This Row],[Valor_Previsto_(R$)]]*Tabela1[[#This Row],[Montante_Aprovado]]</f>
        <v>0</v>
      </c>
      <c r="P520" s="12">
        <v>45</v>
      </c>
      <c r="Q520" s="12">
        <v>106</v>
      </c>
      <c r="R520" s="12">
        <v>120</v>
      </c>
      <c r="S520" s="12">
        <v>0</v>
      </c>
      <c r="T520" s="16" t="s">
        <v>40</v>
      </c>
      <c r="U520" s="12" t="s">
        <v>980</v>
      </c>
      <c r="V520" s="12" t="s">
        <v>308</v>
      </c>
      <c r="W520" s="12">
        <v>65</v>
      </c>
      <c r="X520" s="12">
        <v>58.66</v>
      </c>
      <c r="Y520" s="26"/>
      <c r="Z520" s="12" t="s">
        <v>43</v>
      </c>
      <c r="AA520" s="12">
        <f>YEAR(Tabela1[[#This Row],[Data_Publicacao_Parecer]])</f>
        <v>2023</v>
      </c>
      <c r="AB520" s="12">
        <f>MONTH(Tabela1[[#This Row],[Data_Publicacao_Parecer]])</f>
        <v>8</v>
      </c>
      <c r="AC520" s="12">
        <f>DAY(Tabela1[[#This Row],[Data_Publicacao_Parecer]])</f>
        <v>15</v>
      </c>
      <c r="AF520" s="12">
        <v>-27.831451000000001</v>
      </c>
      <c r="AG520" s="12">
        <v>-52.908107000000001</v>
      </c>
    </row>
    <row r="521" spans="1:33" x14ac:dyDescent="0.25">
      <c r="A521" s="12" t="s">
        <v>1158</v>
      </c>
      <c r="B521" s="12" t="s">
        <v>1159</v>
      </c>
      <c r="F521" s="12">
        <f>_xlfn.NUMBERVALUE(_xlfn.TEXTBEFORE(Tabela1[[#This Row],[Processo]], "/", 1), ",", ".") + 2000</f>
        <v>2023</v>
      </c>
      <c r="G521" s="12" t="s">
        <v>37</v>
      </c>
      <c r="H521" s="12" t="s">
        <v>128</v>
      </c>
      <c r="I521" s="13">
        <v>45153</v>
      </c>
      <c r="J521" s="14">
        <v>50460000</v>
      </c>
      <c r="M521" s="14">
        <f>Tabela1[[#This Row],[Valor_Previsto_(R$)]]*Tabela1[[#This Row],[Montante_Aprovado]]</f>
        <v>0</v>
      </c>
      <c r="P521" s="12">
        <v>40</v>
      </c>
      <c r="Q521" s="12">
        <v>205</v>
      </c>
      <c r="R521" s="12">
        <v>223</v>
      </c>
      <c r="S521" s="12">
        <v>0</v>
      </c>
      <c r="T521" s="16" t="s">
        <v>1160</v>
      </c>
      <c r="U521" s="12" t="s">
        <v>169</v>
      </c>
      <c r="V521" s="12" t="s">
        <v>170</v>
      </c>
      <c r="W521" s="12">
        <v>55</v>
      </c>
      <c r="X521" s="12">
        <v>69.16</v>
      </c>
      <c r="Y521" s="26"/>
      <c r="Z521" s="12" t="s">
        <v>43</v>
      </c>
      <c r="AA521" s="12">
        <f>YEAR(Tabela1[[#This Row],[Data_Publicacao_Parecer]])</f>
        <v>2023</v>
      </c>
      <c r="AB521" s="12">
        <f>MONTH(Tabela1[[#This Row],[Data_Publicacao_Parecer]])</f>
        <v>8</v>
      </c>
      <c r="AC521" s="12">
        <f>DAY(Tabela1[[#This Row],[Data_Publicacao_Parecer]])</f>
        <v>15</v>
      </c>
      <c r="AF521" s="12">
        <v>-29.686817000000001</v>
      </c>
      <c r="AG521" s="12">
        <v>-53.814945999999999</v>
      </c>
    </row>
    <row r="522" spans="1:33" x14ac:dyDescent="0.25">
      <c r="A522" s="12" t="s">
        <v>1186</v>
      </c>
      <c r="B522" s="12" t="s">
        <v>1187</v>
      </c>
      <c r="C522" s="12" t="s">
        <v>75</v>
      </c>
      <c r="F522" s="12">
        <f>_xlfn.NUMBERVALUE(_xlfn.TEXTBEFORE(Tabela1[[#This Row],[Processo]], "/", 1), ",", ".") + 2000</f>
        <v>2023</v>
      </c>
      <c r="G522" s="12" t="s">
        <v>82</v>
      </c>
      <c r="H522" s="12" t="s">
        <v>83</v>
      </c>
      <c r="I522" s="13">
        <v>45153</v>
      </c>
      <c r="J522" s="14">
        <v>7975450.3099999996</v>
      </c>
      <c r="M522" s="14">
        <f>Tabela1[[#This Row],[Valor_Previsto_(R$)]]*Tabela1[[#This Row],[Montante_Aprovado]]</f>
        <v>0</v>
      </c>
      <c r="P522" s="12">
        <v>5</v>
      </c>
      <c r="Q522" s="12">
        <v>195</v>
      </c>
      <c r="R522" s="12">
        <v>187</v>
      </c>
      <c r="S522" s="12">
        <v>0</v>
      </c>
      <c r="T522" s="16" t="s">
        <v>40</v>
      </c>
      <c r="U522" s="12" t="s">
        <v>87</v>
      </c>
      <c r="V522" s="12" t="s">
        <v>55</v>
      </c>
      <c r="W522" s="12">
        <v>65</v>
      </c>
      <c r="X522" s="12">
        <v>44.08</v>
      </c>
      <c r="Y522" s="26"/>
      <c r="Z522" s="12" t="s">
        <v>43</v>
      </c>
      <c r="AA522" s="12">
        <f>YEAR(Tabela1[[#This Row],[Data_Publicacao_Parecer]])</f>
        <v>2023</v>
      </c>
      <c r="AB522" s="12">
        <f>MONTH(Tabela1[[#This Row],[Data_Publicacao_Parecer]])</f>
        <v>8</v>
      </c>
      <c r="AC522" s="12">
        <f>DAY(Tabela1[[#This Row],[Data_Publicacao_Parecer]])</f>
        <v>15</v>
      </c>
      <c r="AF522" s="12">
        <v>-28.856544</v>
      </c>
      <c r="AG522" s="12">
        <v>-51.288263000000001</v>
      </c>
    </row>
    <row r="523" spans="1:33" x14ac:dyDescent="0.25">
      <c r="A523" s="12" t="s">
        <v>1217</v>
      </c>
      <c r="B523" s="12" t="s">
        <v>1218</v>
      </c>
      <c r="F523" s="12">
        <f>_xlfn.NUMBERVALUE(_xlfn.TEXTBEFORE(Tabela1[[#This Row],[Processo]], "/", 1), ",", ".") + 2000</f>
        <v>2023</v>
      </c>
      <c r="G523" s="12" t="s">
        <v>65</v>
      </c>
      <c r="H523" s="12" t="s">
        <v>100</v>
      </c>
      <c r="I523" s="13">
        <v>45153</v>
      </c>
      <c r="J523" s="14">
        <v>2038090</v>
      </c>
      <c r="M523" s="14">
        <f>Tabela1[[#This Row],[Valor_Previsto_(R$)]]*Tabela1[[#This Row],[Montante_Aprovado]]</f>
        <v>0</v>
      </c>
      <c r="P523" s="12">
        <v>15</v>
      </c>
      <c r="Q523" s="12">
        <v>17</v>
      </c>
      <c r="R523" s="12">
        <v>18</v>
      </c>
      <c r="S523" s="12">
        <v>0</v>
      </c>
      <c r="T523" s="16" t="s">
        <v>40</v>
      </c>
      <c r="U523" s="12" t="s">
        <v>458</v>
      </c>
      <c r="V523" s="12" t="s">
        <v>118</v>
      </c>
      <c r="W523" s="12">
        <v>45</v>
      </c>
      <c r="X523" s="12">
        <v>43.67</v>
      </c>
      <c r="Y523" s="26"/>
      <c r="Z523" s="12" t="s">
        <v>43</v>
      </c>
      <c r="AA523" s="12">
        <f>YEAR(Tabela1[[#This Row],[Data_Publicacao_Parecer]])</f>
        <v>2023</v>
      </c>
      <c r="AB523" s="12">
        <f>MONTH(Tabela1[[#This Row],[Data_Publicacao_Parecer]])</f>
        <v>8</v>
      </c>
      <c r="AC523" s="12">
        <f>DAY(Tabela1[[#This Row],[Data_Publicacao_Parecer]])</f>
        <v>15</v>
      </c>
      <c r="AF523" s="12">
        <v>-29.65354</v>
      </c>
      <c r="AG523" s="12">
        <v>-51.184339000000001</v>
      </c>
    </row>
    <row r="524" spans="1:33" x14ac:dyDescent="0.25">
      <c r="A524" s="12" t="s">
        <v>268</v>
      </c>
      <c r="B524" s="12" t="s">
        <v>270</v>
      </c>
      <c r="C524" s="12" t="s">
        <v>78</v>
      </c>
      <c r="F524" s="12">
        <f>_xlfn.NUMBERVALUE(_xlfn.TEXTBEFORE(Tabela1[[#This Row],[Processo]], "/", 1), ",", ".") + 2000</f>
        <v>2023</v>
      </c>
      <c r="G524" s="12" t="s">
        <v>37</v>
      </c>
      <c r="H524" s="12" t="s">
        <v>154</v>
      </c>
      <c r="I524" s="13">
        <v>45161</v>
      </c>
      <c r="J524" s="14">
        <v>5085000</v>
      </c>
      <c r="M524" s="14">
        <f>Tabela1[[#This Row],[Valor_Previsto_(R$)]]*Tabela1[[#This Row],[Montante_Aprovado]]</f>
        <v>0</v>
      </c>
      <c r="P524" s="12">
        <v>10</v>
      </c>
      <c r="Q524" s="12">
        <v>91</v>
      </c>
      <c r="R524" s="12">
        <v>100</v>
      </c>
      <c r="S524" s="12">
        <v>0</v>
      </c>
      <c r="T524" s="16" t="s">
        <v>40</v>
      </c>
      <c r="U524" s="12" t="s">
        <v>238</v>
      </c>
      <c r="V524" s="12" t="s">
        <v>113</v>
      </c>
      <c r="W524" s="12">
        <v>60</v>
      </c>
      <c r="X524" s="12">
        <v>46.4</v>
      </c>
      <c r="Y524" s="26"/>
      <c r="Z524" s="12" t="s">
        <v>43</v>
      </c>
      <c r="AA524" s="12">
        <f>YEAR(Tabela1[[#This Row],[Data_Publicacao_Parecer]])</f>
        <v>2023</v>
      </c>
      <c r="AB524" s="12">
        <f>MONTH(Tabela1[[#This Row],[Data_Publicacao_Parecer]])</f>
        <v>8</v>
      </c>
      <c r="AC524" s="12">
        <f>DAY(Tabela1[[#This Row],[Data_Publicacao_Parecer]])</f>
        <v>23</v>
      </c>
      <c r="AF524" s="12">
        <v>-27.636379999999999</v>
      </c>
      <c r="AG524" s="12">
        <v>-52.269689999999997</v>
      </c>
    </row>
    <row r="525" spans="1:33" x14ac:dyDescent="0.25">
      <c r="A525" s="12" t="s">
        <v>340</v>
      </c>
      <c r="B525" s="12" t="s">
        <v>341</v>
      </c>
      <c r="F525" s="12">
        <f>_xlfn.NUMBERVALUE(_xlfn.TEXTBEFORE(Tabela1[[#This Row],[Processo]], "/", 1), ",", ".") + 2000</f>
        <v>2023</v>
      </c>
      <c r="G525" s="12" t="s">
        <v>37</v>
      </c>
      <c r="H525" s="12" t="s">
        <v>154</v>
      </c>
      <c r="I525" s="13">
        <v>45190</v>
      </c>
      <c r="J525" s="14">
        <v>10000000</v>
      </c>
      <c r="M525" s="14">
        <f>Tabela1[[#This Row],[Valor_Previsto_(R$)]]*Tabela1[[#This Row],[Montante_Aprovado]]</f>
        <v>0</v>
      </c>
      <c r="P525" s="12">
        <v>17</v>
      </c>
      <c r="Q525" s="12">
        <v>463</v>
      </c>
      <c r="R525" s="12">
        <v>514</v>
      </c>
      <c r="S525" s="12">
        <v>0</v>
      </c>
      <c r="T525" s="16" t="s">
        <v>40</v>
      </c>
      <c r="U525" s="12" t="s">
        <v>284</v>
      </c>
      <c r="V525" s="12" t="s">
        <v>118</v>
      </c>
      <c r="W525" s="12">
        <v>60</v>
      </c>
      <c r="X525" s="12">
        <v>43.27</v>
      </c>
      <c r="Y525" s="26"/>
      <c r="Z525" s="12" t="s">
        <v>43</v>
      </c>
      <c r="AA525" s="12">
        <f>YEAR(Tabela1[[#This Row],[Data_Publicacao_Parecer]])</f>
        <v>2023</v>
      </c>
      <c r="AB525" s="12">
        <f>MONTH(Tabela1[[#This Row],[Data_Publicacao_Parecer]])</f>
        <v>9</v>
      </c>
      <c r="AC525" s="12">
        <f>DAY(Tabela1[[#This Row],[Data_Publicacao_Parecer]])</f>
        <v>21</v>
      </c>
      <c r="AF525" s="12">
        <v>-29.674693999999999</v>
      </c>
      <c r="AG525" s="12">
        <v>-51.060600999999998</v>
      </c>
    </row>
    <row r="526" spans="1:33" x14ac:dyDescent="0.25">
      <c r="A526" s="12" t="s">
        <v>593</v>
      </c>
      <c r="B526" s="12" t="s">
        <v>603</v>
      </c>
      <c r="C526" s="12" t="s">
        <v>523</v>
      </c>
      <c r="F526" s="12">
        <f>_xlfn.NUMBERVALUE(_xlfn.TEXTBEFORE(Tabela1[[#This Row],[Processo]], "/", 1), ",", ".") + 2000</f>
        <v>2023</v>
      </c>
      <c r="G526" s="12" t="s">
        <v>37</v>
      </c>
      <c r="H526" s="12" t="s">
        <v>48</v>
      </c>
      <c r="I526" s="13">
        <v>45190</v>
      </c>
      <c r="J526" s="14">
        <v>2925171.73</v>
      </c>
      <c r="M526" s="14">
        <f>Tabela1[[#This Row],[Valor_Previsto_(R$)]]*Tabela1[[#This Row],[Montante_Aprovado]]</f>
        <v>0</v>
      </c>
      <c r="P526" s="12">
        <v>2</v>
      </c>
      <c r="Q526" s="12">
        <v>105</v>
      </c>
      <c r="R526" s="12">
        <v>240</v>
      </c>
      <c r="S526" s="12">
        <v>0</v>
      </c>
      <c r="T526" s="16" t="s">
        <v>40</v>
      </c>
      <c r="U526" s="12" t="s">
        <v>600</v>
      </c>
      <c r="V526" s="12" t="s">
        <v>597</v>
      </c>
      <c r="W526" s="12">
        <v>70</v>
      </c>
      <c r="X526" s="12">
        <v>68.790000000000006</v>
      </c>
      <c r="Y526" s="26"/>
      <c r="Z526" s="12" t="s">
        <v>43</v>
      </c>
      <c r="AA526" s="12">
        <f>YEAR(Tabela1[[#This Row],[Data_Publicacao_Parecer]])</f>
        <v>2023</v>
      </c>
      <c r="AB526" s="12">
        <f>MONTH(Tabela1[[#This Row],[Data_Publicacao_Parecer]])</f>
        <v>9</v>
      </c>
      <c r="AC526" s="12">
        <f>DAY(Tabela1[[#This Row],[Data_Publicacao_Parecer]])</f>
        <v>21</v>
      </c>
      <c r="AF526" s="12">
        <v>-27.759768000000001</v>
      </c>
      <c r="AG526" s="12">
        <v>-54.481434</v>
      </c>
    </row>
    <row r="527" spans="1:33" x14ac:dyDescent="0.25">
      <c r="A527" s="12" t="s">
        <v>715</v>
      </c>
      <c r="B527" s="12" t="s">
        <v>716</v>
      </c>
      <c r="F527" s="12">
        <f>_xlfn.NUMBERVALUE(_xlfn.TEXTBEFORE(Tabela1[[#This Row],[Processo]], "/", 1), ",", ".") + 2000</f>
        <v>2023</v>
      </c>
      <c r="G527" s="12" t="s">
        <v>37</v>
      </c>
      <c r="H527" s="12" t="s">
        <v>142</v>
      </c>
      <c r="I527" s="13">
        <v>45190</v>
      </c>
      <c r="J527" s="14">
        <v>2883020.31</v>
      </c>
      <c r="M527" s="14">
        <f>Tabela1[[#This Row],[Valor_Previsto_(R$)]]*Tabela1[[#This Row],[Montante_Aprovado]]</f>
        <v>0</v>
      </c>
      <c r="P527" s="12">
        <v>20</v>
      </c>
      <c r="Q527" s="12">
        <v>167</v>
      </c>
      <c r="R527" s="12">
        <v>163</v>
      </c>
      <c r="S527" s="12">
        <v>0</v>
      </c>
      <c r="T527" s="16" t="s">
        <v>40</v>
      </c>
      <c r="U527" s="12" t="s">
        <v>260</v>
      </c>
      <c r="V527" s="12" t="s">
        <v>67</v>
      </c>
      <c r="W527" s="12">
        <v>65</v>
      </c>
      <c r="X527" s="12">
        <v>40.17</v>
      </c>
      <c r="Y527" s="26"/>
      <c r="Z527" s="12" t="s">
        <v>43</v>
      </c>
      <c r="AA527" s="12">
        <f>YEAR(Tabela1[[#This Row],[Data_Publicacao_Parecer]])</f>
        <v>2023</v>
      </c>
      <c r="AB527" s="12">
        <f>MONTH(Tabela1[[#This Row],[Data_Publicacao_Parecer]])</f>
        <v>9</v>
      </c>
      <c r="AC527" s="12">
        <f>DAY(Tabela1[[#This Row],[Data_Publicacao_Parecer]])</f>
        <v>21</v>
      </c>
      <c r="AF527" s="12">
        <v>-29.459085999999999</v>
      </c>
      <c r="AG527" s="12">
        <v>-51.964427000000001</v>
      </c>
    </row>
    <row r="528" spans="1:33" x14ac:dyDescent="0.25">
      <c r="A528" s="12" t="s">
        <v>769</v>
      </c>
      <c r="B528" s="12" t="s">
        <v>774</v>
      </c>
      <c r="C528" s="12" t="s">
        <v>329</v>
      </c>
      <c r="F528" s="12">
        <f>_xlfn.NUMBERVALUE(_xlfn.TEXTBEFORE(Tabela1[[#This Row],[Processo]], "/", 1), ",", ".") + 2000</f>
        <v>2022</v>
      </c>
      <c r="G528" s="12" t="s">
        <v>82</v>
      </c>
      <c r="H528" s="12" t="s">
        <v>241</v>
      </c>
      <c r="I528" s="13">
        <v>45190</v>
      </c>
      <c r="J528" s="14">
        <v>24219327.190000001</v>
      </c>
      <c r="M528" s="14">
        <f>Tabela1[[#This Row],[Valor_Previsto_(R$)]]*Tabela1[[#This Row],[Montante_Aprovado]]</f>
        <v>0</v>
      </c>
      <c r="P528" s="12">
        <v>0</v>
      </c>
      <c r="Q528" s="12">
        <v>866</v>
      </c>
      <c r="R528" s="12">
        <v>892</v>
      </c>
      <c r="S528" s="12">
        <v>0</v>
      </c>
      <c r="T528" s="16" t="s">
        <v>40</v>
      </c>
      <c r="U528" s="12" t="s">
        <v>84</v>
      </c>
      <c r="V528" s="12" t="s">
        <v>42</v>
      </c>
      <c r="W528" s="12">
        <v>65</v>
      </c>
      <c r="X528" s="12">
        <v>53.79</v>
      </c>
      <c r="Y528" s="26"/>
      <c r="Z528" s="12" t="s">
        <v>43</v>
      </c>
      <c r="AA528" s="12">
        <f>YEAR(Tabela1[[#This Row],[Data_Publicacao_Parecer]])</f>
        <v>2023</v>
      </c>
      <c r="AB528" s="12">
        <f>MONTH(Tabela1[[#This Row],[Data_Publicacao_Parecer]])</f>
        <v>9</v>
      </c>
      <c r="AC528" s="12">
        <f>DAY(Tabela1[[#This Row],[Data_Publicacao_Parecer]])</f>
        <v>21</v>
      </c>
      <c r="AF528" s="12">
        <v>-28.257563999999999</v>
      </c>
      <c r="AG528" s="12">
        <v>-52.409112</v>
      </c>
    </row>
    <row r="529" spans="1:33" x14ac:dyDescent="0.25">
      <c r="A529" s="12" t="s">
        <v>769</v>
      </c>
      <c r="B529" s="12" t="s">
        <v>774</v>
      </c>
      <c r="C529" s="12" t="s">
        <v>329</v>
      </c>
      <c r="F529" s="12">
        <f>_xlfn.NUMBERVALUE(_xlfn.TEXTBEFORE(Tabela1[[#This Row],[Processo]], "/", 1), ",", ".") + 2000</f>
        <v>2022</v>
      </c>
      <c r="G529" s="12" t="s">
        <v>82</v>
      </c>
      <c r="H529" s="12" t="s">
        <v>241</v>
      </c>
      <c r="I529" s="13">
        <v>45190</v>
      </c>
      <c r="J529" s="14">
        <v>0</v>
      </c>
      <c r="M529" s="14">
        <f>Tabela1[[#This Row],[Valor_Previsto_(R$)]]*Tabela1[[#This Row],[Montante_Aprovado]]</f>
        <v>0</v>
      </c>
      <c r="P529" s="12">
        <v>0</v>
      </c>
      <c r="S529" s="12">
        <v>0</v>
      </c>
      <c r="U529" s="12" t="s">
        <v>84</v>
      </c>
      <c r="V529" s="12" t="s">
        <v>42</v>
      </c>
      <c r="W529" s="12">
        <v>65</v>
      </c>
      <c r="X529" s="12">
        <v>53.79</v>
      </c>
      <c r="Y529" s="26"/>
      <c r="Z529" s="12" t="s">
        <v>43</v>
      </c>
      <c r="AA529" s="12">
        <f>YEAR(Tabela1[[#This Row],[Data_Publicacao_Parecer]])</f>
        <v>2023</v>
      </c>
      <c r="AB529" s="12">
        <f>MONTH(Tabela1[[#This Row],[Data_Publicacao_Parecer]])</f>
        <v>9</v>
      </c>
      <c r="AC529" s="12">
        <f>DAY(Tabela1[[#This Row],[Data_Publicacao_Parecer]])</f>
        <v>21</v>
      </c>
      <c r="AF529" s="12">
        <v>-28.257563999999999</v>
      </c>
      <c r="AG529" s="12">
        <v>-52.409112</v>
      </c>
    </row>
    <row r="530" spans="1:33" x14ac:dyDescent="0.25">
      <c r="A530" s="12" t="s">
        <v>793</v>
      </c>
      <c r="B530" s="12" t="s">
        <v>794</v>
      </c>
      <c r="F530" s="12">
        <f>_xlfn.NUMBERVALUE(_xlfn.TEXTBEFORE(Tabela1[[#This Row],[Processo]], "/", 1), ",", ".") + 2000</f>
        <v>2023</v>
      </c>
      <c r="G530" s="12" t="s">
        <v>82</v>
      </c>
      <c r="H530" s="12" t="s">
        <v>154</v>
      </c>
      <c r="I530" s="13">
        <v>45190</v>
      </c>
      <c r="J530" s="14">
        <v>7067205.5800000001</v>
      </c>
      <c r="M530" s="14">
        <f>Tabela1[[#This Row],[Valor_Previsto_(R$)]]*Tabela1[[#This Row],[Montante_Aprovado]]</f>
        <v>0</v>
      </c>
      <c r="P530" s="12">
        <v>10</v>
      </c>
      <c r="Q530" s="12">
        <v>1725</v>
      </c>
      <c r="R530" s="12">
        <v>2142</v>
      </c>
      <c r="S530" s="12">
        <v>0</v>
      </c>
      <c r="T530" s="16" t="s">
        <v>40</v>
      </c>
      <c r="U530" s="12" t="s">
        <v>795</v>
      </c>
      <c r="V530" s="12" t="s">
        <v>125</v>
      </c>
      <c r="W530" s="12">
        <v>70</v>
      </c>
      <c r="X530" s="12">
        <v>35.04</v>
      </c>
      <c r="Y530" s="26"/>
      <c r="Z530" s="12" t="s">
        <v>43</v>
      </c>
      <c r="AA530" s="12">
        <f>YEAR(Tabela1[[#This Row],[Data_Publicacao_Parecer]])</f>
        <v>2023</v>
      </c>
      <c r="AB530" s="12">
        <f>MONTH(Tabela1[[#This Row],[Data_Publicacao_Parecer]])</f>
        <v>9</v>
      </c>
      <c r="AC530" s="12">
        <f>DAY(Tabela1[[#This Row],[Data_Publicacao_Parecer]])</f>
        <v>21</v>
      </c>
      <c r="AF530" s="12">
        <v>-29.477184999999999</v>
      </c>
      <c r="AG530" s="12">
        <v>-51.417358</v>
      </c>
    </row>
    <row r="531" spans="1:33" x14ac:dyDescent="0.25">
      <c r="A531" s="12" t="s">
        <v>793</v>
      </c>
      <c r="B531" s="12" t="s">
        <v>794</v>
      </c>
      <c r="F531" s="12">
        <f>_xlfn.NUMBERVALUE(_xlfn.TEXTBEFORE(Tabela1[[#This Row],[Processo]], "/", 1), ",", ".") + 2000</f>
        <v>2023</v>
      </c>
      <c r="G531" s="12" t="s">
        <v>82</v>
      </c>
      <c r="H531" s="12" t="s">
        <v>154</v>
      </c>
      <c r="I531" s="13">
        <v>45190</v>
      </c>
      <c r="J531" s="14">
        <v>0</v>
      </c>
      <c r="M531" s="14">
        <f>Tabela1[[#This Row],[Valor_Previsto_(R$)]]*Tabela1[[#This Row],[Montante_Aprovado]]</f>
        <v>0</v>
      </c>
      <c r="P531" s="12">
        <v>0</v>
      </c>
      <c r="S531" s="12">
        <v>0</v>
      </c>
      <c r="U531" s="12" t="s">
        <v>228</v>
      </c>
      <c r="V531" s="12" t="s">
        <v>125</v>
      </c>
      <c r="W531" s="12">
        <v>70</v>
      </c>
      <c r="X531" s="12">
        <v>35.04</v>
      </c>
      <c r="Y531" s="26"/>
      <c r="Z531" s="12" t="s">
        <v>43</v>
      </c>
      <c r="AA531" s="12">
        <f>YEAR(Tabela1[[#This Row],[Data_Publicacao_Parecer]])</f>
        <v>2023</v>
      </c>
      <c r="AB531" s="12">
        <f>MONTH(Tabela1[[#This Row],[Data_Publicacao_Parecer]])</f>
        <v>9</v>
      </c>
      <c r="AC531" s="12">
        <f>DAY(Tabela1[[#This Row],[Data_Publicacao_Parecer]])</f>
        <v>21</v>
      </c>
      <c r="AF531" s="12">
        <v>-29.485634000000001</v>
      </c>
      <c r="AG531" s="12">
        <v>-51.354762999999998</v>
      </c>
    </row>
    <row r="532" spans="1:33" x14ac:dyDescent="0.25">
      <c r="A532" s="12" t="s">
        <v>1086</v>
      </c>
      <c r="B532" s="12" t="s">
        <v>1087</v>
      </c>
      <c r="F532" s="12">
        <f>_xlfn.NUMBERVALUE(_xlfn.TEXTBEFORE(Tabela1[[#This Row],[Processo]], "/", 1), ",", ".") + 2000</f>
        <v>2023</v>
      </c>
      <c r="G532" s="12" t="s">
        <v>65</v>
      </c>
      <c r="H532" s="12" t="s">
        <v>128</v>
      </c>
      <c r="I532" s="13">
        <v>45190</v>
      </c>
      <c r="J532" s="14">
        <v>4522664</v>
      </c>
      <c r="M532" s="14">
        <f>Tabela1[[#This Row],[Valor_Previsto_(R$)]]*Tabela1[[#This Row],[Montante_Aprovado]]</f>
        <v>0</v>
      </c>
      <c r="P532" s="12">
        <v>1</v>
      </c>
      <c r="Q532" s="12">
        <v>23</v>
      </c>
      <c r="S532" s="12">
        <v>0</v>
      </c>
      <c r="T532" s="16" t="s">
        <v>79</v>
      </c>
      <c r="U532" s="12" t="s">
        <v>54</v>
      </c>
      <c r="V532" s="12" t="s">
        <v>55</v>
      </c>
      <c r="W532" s="12">
        <v>60</v>
      </c>
      <c r="X532" s="12">
        <v>35.83</v>
      </c>
      <c r="Y532" s="26"/>
      <c r="Z532" s="12" t="s">
        <v>43</v>
      </c>
      <c r="AA532" s="12">
        <f>YEAR(Tabela1[[#This Row],[Data_Publicacao_Parecer]])</f>
        <v>2023</v>
      </c>
      <c r="AB532" s="12">
        <f>MONTH(Tabela1[[#This Row],[Data_Publicacao_Parecer]])</f>
        <v>9</v>
      </c>
      <c r="AC532" s="12">
        <f>DAY(Tabela1[[#This Row],[Data_Publicacao_Parecer]])</f>
        <v>21</v>
      </c>
      <c r="AF532" s="12">
        <v>-29.222688999999999</v>
      </c>
      <c r="AG532" s="12">
        <v>-51.341853</v>
      </c>
    </row>
    <row r="533" spans="1:33" x14ac:dyDescent="0.25">
      <c r="A533" s="12" t="s">
        <v>1390</v>
      </c>
      <c r="B533" s="12" t="s">
        <v>1391</v>
      </c>
      <c r="F533" s="12">
        <f>_xlfn.NUMBERVALUE(_xlfn.TEXTBEFORE(Tabela1[[#This Row],[Processo]], "/", 1), ",", ".") + 2000</f>
        <v>2023</v>
      </c>
      <c r="G533" s="12" t="s">
        <v>65</v>
      </c>
      <c r="H533" s="12" t="s">
        <v>259</v>
      </c>
      <c r="I533" s="13">
        <v>45190</v>
      </c>
      <c r="J533" s="14">
        <v>1044636</v>
      </c>
      <c r="M533" s="14">
        <f>Tabela1[[#This Row],[Valor_Previsto_(R$)]]*Tabela1[[#This Row],[Montante_Aprovado]]</f>
        <v>0</v>
      </c>
      <c r="P533" s="12">
        <v>3</v>
      </c>
      <c r="Q533" s="12">
        <v>11</v>
      </c>
      <c r="S533" s="12">
        <v>0</v>
      </c>
      <c r="T533" s="16" t="s">
        <v>79</v>
      </c>
      <c r="U533" s="12" t="s">
        <v>260</v>
      </c>
      <c r="V533" s="12" t="s">
        <v>67</v>
      </c>
      <c r="W533" s="12">
        <v>40</v>
      </c>
      <c r="X533" s="12">
        <v>35.17</v>
      </c>
      <c r="Y533" s="26"/>
      <c r="Z533" s="12" t="s">
        <v>43</v>
      </c>
      <c r="AA533" s="12">
        <f>YEAR(Tabela1[[#This Row],[Data_Publicacao_Parecer]])</f>
        <v>2023</v>
      </c>
      <c r="AB533" s="12">
        <f>MONTH(Tabela1[[#This Row],[Data_Publicacao_Parecer]])</f>
        <v>9</v>
      </c>
      <c r="AC533" s="12">
        <f>DAY(Tabela1[[#This Row],[Data_Publicacao_Parecer]])</f>
        <v>21</v>
      </c>
      <c r="AF533" s="12">
        <v>-29.459085999999999</v>
      </c>
      <c r="AG533" s="12">
        <v>-51.964427000000001</v>
      </c>
    </row>
    <row r="534" spans="1:33" x14ac:dyDescent="0.25">
      <c r="A534" s="12" t="s">
        <v>1542</v>
      </c>
      <c r="B534" s="12" t="s">
        <v>1543</v>
      </c>
      <c r="F534" s="12">
        <f>_xlfn.NUMBERVALUE(_xlfn.TEXTBEFORE(Tabela1[[#This Row],[Processo]], "/", 1), ",", ".") + 2000</f>
        <v>2023</v>
      </c>
      <c r="G534" s="12" t="s">
        <v>65</v>
      </c>
      <c r="H534" s="12" t="s">
        <v>154</v>
      </c>
      <c r="I534" s="13">
        <v>45190</v>
      </c>
      <c r="J534" s="14">
        <v>9706011.7100000009</v>
      </c>
      <c r="M534" s="14">
        <f>Tabela1[[#This Row],[Valor_Previsto_(R$)]]*Tabela1[[#This Row],[Montante_Aprovado]]</f>
        <v>0</v>
      </c>
      <c r="P534" s="12">
        <v>19</v>
      </c>
      <c r="Q534" s="12">
        <v>0</v>
      </c>
      <c r="S534" s="12">
        <v>0</v>
      </c>
      <c r="T534" s="16" t="s">
        <v>79</v>
      </c>
      <c r="U534" s="12" t="s">
        <v>1544</v>
      </c>
      <c r="V534" s="12" t="s">
        <v>211</v>
      </c>
      <c r="W534" s="12">
        <v>60</v>
      </c>
      <c r="X534" s="12">
        <v>70.319999999999993</v>
      </c>
      <c r="Y534" s="26"/>
      <c r="Z534" s="12" t="s">
        <v>43</v>
      </c>
      <c r="AA534" s="12">
        <f>YEAR(Tabela1[[#This Row],[Data_Publicacao_Parecer]])</f>
        <v>2023</v>
      </c>
      <c r="AB534" s="12">
        <f>MONTH(Tabela1[[#This Row],[Data_Publicacao_Parecer]])</f>
        <v>9</v>
      </c>
      <c r="AC534" s="12">
        <f>DAY(Tabela1[[#This Row],[Data_Publicacao_Parecer]])</f>
        <v>21</v>
      </c>
      <c r="AF534" s="12">
        <v>-30.087544999999999</v>
      </c>
      <c r="AG534" s="12">
        <v>-51.727479000000002</v>
      </c>
    </row>
    <row r="535" spans="1:33" x14ac:dyDescent="0.25">
      <c r="A535" s="12" t="s">
        <v>1555</v>
      </c>
      <c r="B535" s="12" t="s">
        <v>1556</v>
      </c>
      <c r="F535" s="12">
        <f>_xlfn.NUMBERVALUE(_xlfn.TEXTBEFORE(Tabela1[[#This Row],[Processo]], "/", 1), ",", ".") + 2000</f>
        <v>2023</v>
      </c>
      <c r="G535" s="12" t="s">
        <v>37</v>
      </c>
      <c r="H535" s="12" t="s">
        <v>53</v>
      </c>
      <c r="I535" s="13">
        <v>45190</v>
      </c>
      <c r="J535" s="14">
        <v>2567297.3199999998</v>
      </c>
      <c r="M535" s="14">
        <f>Tabela1[[#This Row],[Valor_Previsto_(R$)]]*Tabela1[[#This Row],[Montante_Aprovado]]</f>
        <v>0</v>
      </c>
      <c r="P535" s="12">
        <v>10</v>
      </c>
      <c r="Q535" s="12">
        <v>29</v>
      </c>
      <c r="R535" s="12">
        <v>64</v>
      </c>
      <c r="S535" s="12">
        <v>0</v>
      </c>
      <c r="T535" s="16" t="s">
        <v>40</v>
      </c>
      <c r="U535" s="12" t="s">
        <v>267</v>
      </c>
      <c r="V535" s="12" t="s">
        <v>244</v>
      </c>
      <c r="W535" s="12">
        <v>40</v>
      </c>
      <c r="X535" s="12">
        <v>38.49</v>
      </c>
      <c r="Y535" s="26"/>
      <c r="Z535" s="12" t="s">
        <v>43</v>
      </c>
      <c r="AA535" s="12">
        <f>YEAR(Tabela1[[#This Row],[Data_Publicacao_Parecer]])</f>
        <v>2023</v>
      </c>
      <c r="AB535" s="12">
        <f>MONTH(Tabela1[[#This Row],[Data_Publicacao_Parecer]])</f>
        <v>9</v>
      </c>
      <c r="AC535" s="12">
        <f>DAY(Tabela1[[#This Row],[Data_Publicacao_Parecer]])</f>
        <v>21</v>
      </c>
      <c r="AF535" s="12">
        <v>-29.722021000000002</v>
      </c>
      <c r="AG535" s="12">
        <v>-52.434317999999998</v>
      </c>
    </row>
    <row r="536" spans="1:33" x14ac:dyDescent="0.25">
      <c r="A536" s="12" t="s">
        <v>394</v>
      </c>
      <c r="B536" s="12" t="s">
        <v>396</v>
      </c>
      <c r="C536" s="12" t="s">
        <v>78</v>
      </c>
      <c r="F536" s="12">
        <f>_xlfn.NUMBERVALUE(_xlfn.TEXTBEFORE(Tabela1[[#This Row],[Processo]], "/", 1), ",", ".") + 2000</f>
        <v>2022</v>
      </c>
      <c r="G536" s="12" t="s">
        <v>82</v>
      </c>
      <c r="H536" s="12" t="s">
        <v>83</v>
      </c>
      <c r="I536" s="13">
        <v>45226</v>
      </c>
      <c r="J536" s="14">
        <v>328416139.44999999</v>
      </c>
      <c r="M536" s="14">
        <f>Tabela1[[#This Row],[Valor_Previsto_(R$)]]*Tabela1[[#This Row],[Montante_Aprovado]]</f>
        <v>0</v>
      </c>
      <c r="P536" s="12">
        <v>20</v>
      </c>
      <c r="Q536" s="12">
        <v>1467</v>
      </c>
      <c r="R536" s="12">
        <v>1252</v>
      </c>
      <c r="S536" s="12">
        <v>0</v>
      </c>
      <c r="T536" s="16" t="s">
        <v>40</v>
      </c>
      <c r="U536" s="12" t="s">
        <v>397</v>
      </c>
      <c r="V536" s="12" t="s">
        <v>398</v>
      </c>
      <c r="W536" s="12">
        <v>65</v>
      </c>
      <c r="X536" s="12">
        <v>81.819999999999993</v>
      </c>
      <c r="Y536" s="26"/>
      <c r="Z536" s="12" t="s">
        <v>43</v>
      </c>
      <c r="AA536" s="12">
        <f>YEAR(Tabela1[[#This Row],[Data_Publicacao_Parecer]])</f>
        <v>2023</v>
      </c>
      <c r="AB536" s="12">
        <f>MONTH(Tabela1[[#This Row],[Data_Publicacao_Parecer]])</f>
        <v>10</v>
      </c>
      <c r="AC536" s="12">
        <f>DAY(Tabela1[[#This Row],[Data_Publicacao_Parecer]])</f>
        <v>27</v>
      </c>
      <c r="AF536" s="12">
        <v>-29.131050999999999</v>
      </c>
      <c r="AG536" s="12">
        <v>-56.551478000000003</v>
      </c>
    </row>
    <row r="537" spans="1:33" x14ac:dyDescent="0.25">
      <c r="A537" s="12" t="s">
        <v>452</v>
      </c>
      <c r="B537" s="12" t="s">
        <v>453</v>
      </c>
      <c r="F537" s="12">
        <f>_xlfn.NUMBERVALUE(_xlfn.TEXTBEFORE(Tabela1[[#This Row],[Processo]], "/", 1), ",", ".") + 2000</f>
        <v>2023</v>
      </c>
      <c r="G537" s="12" t="s">
        <v>37</v>
      </c>
      <c r="H537" s="12" t="s">
        <v>105</v>
      </c>
      <c r="I537" s="13">
        <v>45226</v>
      </c>
      <c r="J537" s="14">
        <v>668003.15</v>
      </c>
      <c r="M537" s="14">
        <f>Tabela1[[#This Row],[Valor_Previsto_(R$)]]*Tabela1[[#This Row],[Montante_Aprovado]]</f>
        <v>0</v>
      </c>
      <c r="P537" s="12">
        <v>2</v>
      </c>
      <c r="Q537" s="12">
        <v>94</v>
      </c>
      <c r="S537" s="12">
        <v>0</v>
      </c>
      <c r="T537" s="16" t="s">
        <v>79</v>
      </c>
      <c r="U537" s="12" t="s">
        <v>109</v>
      </c>
      <c r="V537" s="12" t="s">
        <v>55</v>
      </c>
      <c r="W537" s="12">
        <v>80</v>
      </c>
      <c r="X537" s="12">
        <v>39.14</v>
      </c>
      <c r="Y537" s="26"/>
      <c r="Z537" s="12" t="s">
        <v>43</v>
      </c>
      <c r="AA537" s="12">
        <f>YEAR(Tabela1[[#This Row],[Data_Publicacao_Parecer]])</f>
        <v>2023</v>
      </c>
      <c r="AB537" s="12">
        <f>MONTH(Tabela1[[#This Row],[Data_Publicacao_Parecer]])</f>
        <v>10</v>
      </c>
      <c r="AC537" s="12">
        <f>DAY(Tabela1[[#This Row],[Data_Publicacao_Parecer]])</f>
        <v>27</v>
      </c>
      <c r="AF537" s="12">
        <v>-29.162904999999999</v>
      </c>
      <c r="AG537" s="12">
        <v>-51.179161000000001</v>
      </c>
    </row>
    <row r="538" spans="1:33" x14ac:dyDescent="0.25">
      <c r="A538" s="12" t="s">
        <v>566</v>
      </c>
      <c r="B538" s="12" t="s">
        <v>570</v>
      </c>
      <c r="C538" s="12" t="s">
        <v>78</v>
      </c>
      <c r="D538" s="12" t="s">
        <v>46</v>
      </c>
      <c r="E538" s="12" t="s">
        <v>70</v>
      </c>
      <c r="F538" s="12">
        <f>_xlfn.NUMBERVALUE(_xlfn.TEXTBEFORE(Tabela1[[#This Row],[Processo]], "/", 1), ",", ".") + 2000</f>
        <v>2023</v>
      </c>
      <c r="G538" s="12" t="s">
        <v>37</v>
      </c>
      <c r="H538" s="12" t="s">
        <v>48</v>
      </c>
      <c r="I538" s="13">
        <v>45226</v>
      </c>
      <c r="J538" s="14">
        <v>10787440.66</v>
      </c>
      <c r="K538" s="15">
        <v>0.70940000000000003</v>
      </c>
      <c r="L538" s="14">
        <v>228019.55</v>
      </c>
      <c r="M538" s="14">
        <f>Tabela1[[#This Row],[Valor_Previsto_(R$)]]*Tabela1[[#This Row],[Montante_Aprovado]]</f>
        <v>7652610.4042040007</v>
      </c>
      <c r="N538" s="14" t="s">
        <v>39</v>
      </c>
      <c r="O538" s="13">
        <v>45734</v>
      </c>
      <c r="P538" s="12">
        <v>40</v>
      </c>
      <c r="Q538" s="12">
        <v>204</v>
      </c>
      <c r="R538" s="12">
        <v>174</v>
      </c>
      <c r="S538" s="12">
        <v>20</v>
      </c>
      <c r="T538" s="16" t="s">
        <v>40</v>
      </c>
      <c r="U538" s="12" t="s">
        <v>568</v>
      </c>
      <c r="V538" s="12" t="s">
        <v>368</v>
      </c>
      <c r="W538" s="12">
        <v>65</v>
      </c>
      <c r="X538" s="12">
        <v>62.31</v>
      </c>
      <c r="Y538" s="26">
        <v>11871</v>
      </c>
      <c r="Z538" s="12" t="s">
        <v>43</v>
      </c>
      <c r="AA538" s="12">
        <f>YEAR(Tabela1[[#This Row],[Data_Publicacao_Parecer]])</f>
        <v>2023</v>
      </c>
      <c r="AB538" s="12">
        <f>MONTH(Tabela1[[#This Row],[Data_Publicacao_Parecer]])</f>
        <v>10</v>
      </c>
      <c r="AC538" s="12">
        <f>DAY(Tabela1[[#This Row],[Data_Publicacao_Parecer]])</f>
        <v>27</v>
      </c>
      <c r="AF538" s="12">
        <v>-29.355993000000002</v>
      </c>
      <c r="AG538" s="12">
        <v>-50.811920999999998</v>
      </c>
    </row>
    <row r="539" spans="1:33" x14ac:dyDescent="0.25">
      <c r="A539" s="12" t="s">
        <v>729</v>
      </c>
      <c r="B539" s="12" t="s">
        <v>730</v>
      </c>
      <c r="F539" s="12">
        <f>_xlfn.NUMBERVALUE(_xlfn.TEXTBEFORE(Tabela1[[#This Row],[Processo]], "/", 1), ",", ".") + 2000</f>
        <v>2022</v>
      </c>
      <c r="G539" s="12" t="s">
        <v>37</v>
      </c>
      <c r="H539" s="12" t="s">
        <v>105</v>
      </c>
      <c r="I539" s="13">
        <v>45226</v>
      </c>
      <c r="J539" s="14">
        <v>8670880</v>
      </c>
      <c r="M539" s="14">
        <f>Tabela1[[#This Row],[Valor_Previsto_(R$)]]*Tabela1[[#This Row],[Montante_Aprovado]]</f>
        <v>0</v>
      </c>
      <c r="P539" s="12">
        <v>1</v>
      </c>
      <c r="Q539" s="12">
        <v>89</v>
      </c>
      <c r="R539" s="12">
        <v>93</v>
      </c>
      <c r="S539" s="12">
        <v>0</v>
      </c>
      <c r="T539" s="16" t="s">
        <v>40</v>
      </c>
      <c r="U539" s="12" t="s">
        <v>299</v>
      </c>
      <c r="V539" s="12" t="s">
        <v>118</v>
      </c>
      <c r="W539" s="12">
        <v>60</v>
      </c>
      <c r="X539" s="12">
        <v>50.48</v>
      </c>
      <c r="Y539" s="26"/>
      <c r="Z539" s="12" t="s">
        <v>43</v>
      </c>
      <c r="AA539" s="12">
        <f>YEAR(Tabela1[[#This Row],[Data_Publicacao_Parecer]])</f>
        <v>2023</v>
      </c>
      <c r="AB539" s="12">
        <f>MONTH(Tabela1[[#This Row],[Data_Publicacao_Parecer]])</f>
        <v>10</v>
      </c>
      <c r="AC539" s="12">
        <f>DAY(Tabela1[[#This Row],[Data_Publicacao_Parecer]])</f>
        <v>27</v>
      </c>
      <c r="AF539" s="12">
        <v>-29.754494000000001</v>
      </c>
      <c r="AG539" s="12">
        <v>-51.149773000000003</v>
      </c>
    </row>
    <row r="540" spans="1:33" x14ac:dyDescent="0.25">
      <c r="A540" s="19" t="s">
        <v>1040</v>
      </c>
      <c r="B540" s="12" t="s">
        <v>1046</v>
      </c>
      <c r="C540" s="12" t="s">
        <v>521</v>
      </c>
      <c r="F540" s="12">
        <f>_xlfn.NUMBERVALUE(_xlfn.TEXTBEFORE(Tabela1[[#This Row],[Processo]], "/", 1), ",", ".") + 2000</f>
        <v>2023</v>
      </c>
      <c r="G540" s="12" t="s">
        <v>37</v>
      </c>
      <c r="H540" s="12" t="s">
        <v>142</v>
      </c>
      <c r="I540" s="13">
        <v>45226</v>
      </c>
      <c r="J540" s="14">
        <v>1117184</v>
      </c>
      <c r="M540" s="14">
        <f>Tabela1[[#This Row],[Valor_Previsto_(R$)]]*Tabela1[[#This Row],[Montante_Aprovado]]</f>
        <v>0</v>
      </c>
      <c r="P540" s="12">
        <v>5</v>
      </c>
      <c r="Q540" s="12">
        <v>101</v>
      </c>
      <c r="R540" s="12">
        <v>110</v>
      </c>
      <c r="S540" s="12">
        <v>0</v>
      </c>
      <c r="T540" s="16" t="s">
        <v>40</v>
      </c>
      <c r="U540" s="12" t="s">
        <v>155</v>
      </c>
      <c r="V540" s="12" t="s">
        <v>156</v>
      </c>
      <c r="W540" s="12">
        <v>70</v>
      </c>
      <c r="X540" s="12">
        <v>36.64</v>
      </c>
      <c r="Y540" s="26"/>
      <c r="Z540" s="12" t="s">
        <v>43</v>
      </c>
      <c r="AA540" s="12">
        <f>YEAR(Tabela1[[#This Row],[Data_Publicacao_Parecer]])</f>
        <v>2023</v>
      </c>
      <c r="AB540" s="12">
        <f>MONTH(Tabela1[[#This Row],[Data_Publicacao_Parecer]])</f>
        <v>10</v>
      </c>
      <c r="AC540" s="12">
        <f>DAY(Tabela1[[#This Row],[Data_Publicacao_Parecer]])</f>
        <v>27</v>
      </c>
      <c r="AF540" s="12">
        <v>-30.031770999999999</v>
      </c>
      <c r="AG540" s="12">
        <v>-51.206533</v>
      </c>
    </row>
    <row r="541" spans="1:33" x14ac:dyDescent="0.25">
      <c r="A541" s="12" t="s">
        <v>1052</v>
      </c>
      <c r="B541" s="12" t="s">
        <v>1053</v>
      </c>
      <c r="F541" s="12">
        <f>_xlfn.NUMBERVALUE(_xlfn.TEXTBEFORE(Tabela1[[#This Row],[Processo]], "/", 1), ",", ".") + 2000</f>
        <v>2023</v>
      </c>
      <c r="G541" s="12" t="s">
        <v>37</v>
      </c>
      <c r="H541" s="12" t="s">
        <v>71</v>
      </c>
      <c r="I541" s="13">
        <v>45226</v>
      </c>
      <c r="J541" s="14">
        <v>2672495.73</v>
      </c>
      <c r="M541" s="14">
        <f>Tabela1[[#This Row],[Valor_Previsto_(R$)]]*Tabela1[[#This Row],[Montante_Aprovado]]</f>
        <v>0</v>
      </c>
      <c r="P541" s="12">
        <v>2</v>
      </c>
      <c r="Q541" s="12">
        <v>26</v>
      </c>
      <c r="R541" s="12" t="s">
        <v>2144</v>
      </c>
      <c r="S541" s="12">
        <v>0</v>
      </c>
      <c r="U541" s="12" t="s">
        <v>194</v>
      </c>
      <c r="V541" s="12" t="s">
        <v>156</v>
      </c>
      <c r="W541" s="12">
        <v>45</v>
      </c>
      <c r="X541" s="12">
        <v>42.94</v>
      </c>
      <c r="Y541" s="26"/>
      <c r="Z541" s="12" t="s">
        <v>43</v>
      </c>
      <c r="AA541" s="12">
        <f>YEAR(Tabela1[[#This Row],[Data_Publicacao_Parecer]])</f>
        <v>2023</v>
      </c>
      <c r="AB541" s="12">
        <f>MONTH(Tabela1[[#This Row],[Data_Publicacao_Parecer]])</f>
        <v>10</v>
      </c>
      <c r="AC541" s="12">
        <f>DAY(Tabela1[[#This Row],[Data_Publicacao_Parecer]])</f>
        <v>27</v>
      </c>
      <c r="AF541" s="12">
        <v>-29.947222</v>
      </c>
      <c r="AG541" s="12">
        <v>-51.101605999999997</v>
      </c>
    </row>
    <row r="542" spans="1:33" x14ac:dyDescent="0.25">
      <c r="A542" s="12" t="s">
        <v>1090</v>
      </c>
      <c r="B542" s="12" t="s">
        <v>1091</v>
      </c>
      <c r="F542" s="12">
        <f>_xlfn.NUMBERVALUE(_xlfn.TEXTBEFORE(Tabela1[[#This Row],[Processo]], "/", 1), ",", ".") + 2000</f>
        <v>2022</v>
      </c>
      <c r="G542" s="12" t="s">
        <v>37</v>
      </c>
      <c r="H542" s="12" t="s">
        <v>128</v>
      </c>
      <c r="I542" s="13">
        <v>45226</v>
      </c>
      <c r="J542" s="14">
        <v>26426593.77</v>
      </c>
      <c r="M542" s="14">
        <f>Tabela1[[#This Row],[Valor_Previsto_(R$)]]*Tabela1[[#This Row],[Montante_Aprovado]]</f>
        <v>0</v>
      </c>
      <c r="P542" s="12">
        <v>35</v>
      </c>
      <c r="Q542" s="12">
        <v>49</v>
      </c>
      <c r="R542" s="12">
        <v>122</v>
      </c>
      <c r="S542" s="12">
        <v>0</v>
      </c>
      <c r="T542" s="16" t="s">
        <v>40</v>
      </c>
      <c r="U542" s="12" t="s">
        <v>54</v>
      </c>
      <c r="V542" s="12" t="s">
        <v>55</v>
      </c>
      <c r="W542" s="12">
        <v>60</v>
      </c>
      <c r="X542" s="12">
        <v>27.83</v>
      </c>
      <c r="Y542" s="26"/>
      <c r="Z542" s="12" t="s">
        <v>43</v>
      </c>
      <c r="AA542" s="12">
        <f>YEAR(Tabela1[[#This Row],[Data_Publicacao_Parecer]])</f>
        <v>2023</v>
      </c>
      <c r="AB542" s="12">
        <f>MONTH(Tabela1[[#This Row],[Data_Publicacao_Parecer]])</f>
        <v>10</v>
      </c>
      <c r="AC542" s="12">
        <f>DAY(Tabela1[[#This Row],[Data_Publicacao_Parecer]])</f>
        <v>27</v>
      </c>
      <c r="AF542" s="12">
        <v>-29.222688999999999</v>
      </c>
      <c r="AG542" s="12">
        <v>-51.341853</v>
      </c>
    </row>
    <row r="543" spans="1:33" x14ac:dyDescent="0.25">
      <c r="A543" s="12" t="s">
        <v>1129</v>
      </c>
      <c r="B543" s="12" t="s">
        <v>1130</v>
      </c>
      <c r="F543" s="12">
        <f>_xlfn.NUMBERVALUE(_xlfn.TEXTBEFORE(Tabela1[[#This Row],[Processo]], "/", 1), ",", ".") + 2000</f>
        <v>2020</v>
      </c>
      <c r="G543" s="12" t="s">
        <v>37</v>
      </c>
      <c r="H543" s="12" t="s">
        <v>128</v>
      </c>
      <c r="I543" s="13">
        <v>45226</v>
      </c>
      <c r="J543" s="14">
        <v>47840317.950000003</v>
      </c>
      <c r="M543" s="14">
        <f>Tabela1[[#This Row],[Valor_Previsto_(R$)]]*Tabela1[[#This Row],[Montante_Aprovado]]</f>
        <v>0</v>
      </c>
      <c r="P543" s="12">
        <v>143</v>
      </c>
      <c r="Q543" s="12">
        <v>367</v>
      </c>
      <c r="R543" s="12" t="s">
        <v>2144</v>
      </c>
      <c r="S543" s="12">
        <v>0</v>
      </c>
      <c r="U543" s="12" t="s">
        <v>1131</v>
      </c>
      <c r="V543" s="12" t="s">
        <v>55</v>
      </c>
      <c r="W543" s="12">
        <v>65</v>
      </c>
      <c r="X543" s="12">
        <v>40.22</v>
      </c>
      <c r="Y543" s="26"/>
      <c r="Z543" s="12" t="s">
        <v>43</v>
      </c>
      <c r="AA543" s="12">
        <f>YEAR(Tabela1[[#This Row],[Data_Publicacao_Parecer]])</f>
        <v>2023</v>
      </c>
      <c r="AB543" s="12">
        <f>MONTH(Tabela1[[#This Row],[Data_Publicacao_Parecer]])</f>
        <v>10</v>
      </c>
      <c r="AC543" s="12">
        <f>DAY(Tabela1[[#This Row],[Data_Publicacao_Parecer]])</f>
        <v>27</v>
      </c>
      <c r="AF543" s="12">
        <v>-28.729088000000001</v>
      </c>
      <c r="AG543" s="12">
        <v>-51.707194000000001</v>
      </c>
    </row>
    <row r="544" spans="1:33" x14ac:dyDescent="0.25">
      <c r="A544" s="12" t="s">
        <v>1329</v>
      </c>
      <c r="B544" s="12" t="s">
        <v>1330</v>
      </c>
      <c r="F544" s="12">
        <f>_xlfn.NUMBERVALUE(_xlfn.TEXTBEFORE(Tabela1[[#This Row],[Processo]], "/", 1), ",", ".") + 2000</f>
        <v>2023</v>
      </c>
      <c r="G544" s="12" t="s">
        <v>65</v>
      </c>
      <c r="H544" s="12" t="s">
        <v>128</v>
      </c>
      <c r="I544" s="13">
        <v>45226</v>
      </c>
      <c r="J544" s="14">
        <v>3757606</v>
      </c>
      <c r="M544" s="14">
        <f>Tabela1[[#This Row],[Valor_Previsto_(R$)]]*Tabela1[[#This Row],[Montante_Aprovado]]</f>
        <v>0</v>
      </c>
      <c r="P544" s="12">
        <v>8</v>
      </c>
      <c r="Q544" s="12">
        <v>59</v>
      </c>
      <c r="R544" s="12">
        <v>65</v>
      </c>
      <c r="S544" s="12">
        <v>0</v>
      </c>
      <c r="T544" s="16" t="s">
        <v>40</v>
      </c>
      <c r="U544" s="12" t="s">
        <v>1331</v>
      </c>
      <c r="V544" s="12" t="s">
        <v>55</v>
      </c>
      <c r="W544" s="12">
        <v>65</v>
      </c>
      <c r="X544" s="12">
        <v>45.89</v>
      </c>
      <c r="Y544" s="26"/>
      <c r="Z544" s="12" t="s">
        <v>43</v>
      </c>
      <c r="AA544" s="12">
        <f>YEAR(Tabela1[[#This Row],[Data_Publicacao_Parecer]])</f>
        <v>2023</v>
      </c>
      <c r="AB544" s="12">
        <f>MONTH(Tabela1[[#This Row],[Data_Publicacao_Parecer]])</f>
        <v>10</v>
      </c>
      <c r="AC544" s="12">
        <f>DAY(Tabela1[[#This Row],[Data_Publicacao_Parecer]])</f>
        <v>27</v>
      </c>
      <c r="AF544" s="12">
        <v>-28.879386</v>
      </c>
      <c r="AG544" s="12">
        <v>-51.701425</v>
      </c>
    </row>
    <row r="545" spans="1:33" x14ac:dyDescent="0.25">
      <c r="A545" s="12" t="s">
        <v>1438</v>
      </c>
      <c r="B545" s="12" t="s">
        <v>1443</v>
      </c>
      <c r="C545" s="19" t="s">
        <v>191</v>
      </c>
      <c r="F545" s="12">
        <f>_xlfn.NUMBERVALUE(_xlfn.TEXTBEFORE(Tabela1[[#This Row],[Processo]], "/", 1), ",", ".") + 2000</f>
        <v>2023</v>
      </c>
      <c r="G545" s="12" t="s">
        <v>99</v>
      </c>
      <c r="H545" s="12" t="s">
        <v>48</v>
      </c>
      <c r="I545" s="13">
        <v>45226</v>
      </c>
      <c r="J545" s="14">
        <v>745347.28</v>
      </c>
      <c r="M545" s="14">
        <f>Tabela1[[#This Row],[Valor_Previsto_(R$)]]*Tabela1[[#This Row],[Montante_Aprovado]]</f>
        <v>0</v>
      </c>
      <c r="P545" s="12">
        <v>15</v>
      </c>
      <c r="Q545" s="12">
        <v>60</v>
      </c>
      <c r="R545" s="12">
        <v>63</v>
      </c>
      <c r="S545" s="12">
        <v>0</v>
      </c>
      <c r="T545" s="16" t="s">
        <v>40</v>
      </c>
      <c r="U545" s="12" t="s">
        <v>54</v>
      </c>
      <c r="V545" s="12" t="s">
        <v>55</v>
      </c>
      <c r="W545" s="12">
        <v>65</v>
      </c>
      <c r="X545" s="12">
        <v>37.83</v>
      </c>
      <c r="Y545" s="26"/>
      <c r="Z545" s="12" t="s">
        <v>43</v>
      </c>
      <c r="AA545" s="12">
        <f>YEAR(Tabela1[[#This Row],[Data_Publicacao_Parecer]])</f>
        <v>2023</v>
      </c>
      <c r="AB545" s="12">
        <f>MONTH(Tabela1[[#This Row],[Data_Publicacao_Parecer]])</f>
        <v>10</v>
      </c>
      <c r="AC545" s="12">
        <f>DAY(Tabela1[[#This Row],[Data_Publicacao_Parecer]])</f>
        <v>27</v>
      </c>
      <c r="AF545" s="12">
        <v>-29.222688999999999</v>
      </c>
      <c r="AG545" s="12">
        <v>-51.341853</v>
      </c>
    </row>
    <row r="546" spans="1:33" x14ac:dyDescent="0.25">
      <c r="A546" s="12" t="s">
        <v>1535</v>
      </c>
      <c r="B546" s="12" t="s">
        <v>1536</v>
      </c>
      <c r="F546" s="12">
        <f>_xlfn.NUMBERVALUE(_xlfn.TEXTBEFORE(Tabela1[[#This Row],[Processo]], "/", 1), ",", ".") + 2000</f>
        <v>2023</v>
      </c>
      <c r="G546" s="12" t="s">
        <v>37</v>
      </c>
      <c r="H546" s="12" t="s">
        <v>105</v>
      </c>
      <c r="I546" s="13">
        <v>45226</v>
      </c>
      <c r="J546" s="14">
        <v>19084650</v>
      </c>
      <c r="M546" s="14">
        <f>Tabela1[[#This Row],[Valor_Previsto_(R$)]]*Tabela1[[#This Row],[Montante_Aprovado]]</f>
        <v>0</v>
      </c>
      <c r="P546" s="12">
        <v>12</v>
      </c>
      <c r="Q546" s="12">
        <v>348</v>
      </c>
      <c r="R546" s="12">
        <v>476</v>
      </c>
      <c r="S546" s="12">
        <v>0</v>
      </c>
      <c r="T546" s="16" t="s">
        <v>40</v>
      </c>
      <c r="U546" s="12" t="s">
        <v>109</v>
      </c>
      <c r="V546" s="12" t="s">
        <v>55</v>
      </c>
      <c r="W546" s="12">
        <v>65</v>
      </c>
      <c r="X546" s="12">
        <v>35.14</v>
      </c>
      <c r="Y546" s="26"/>
      <c r="Z546" s="12" t="s">
        <v>43</v>
      </c>
      <c r="AA546" s="12">
        <f>YEAR(Tabela1[[#This Row],[Data_Publicacao_Parecer]])</f>
        <v>2023</v>
      </c>
      <c r="AB546" s="12">
        <f>MONTH(Tabela1[[#This Row],[Data_Publicacao_Parecer]])</f>
        <v>10</v>
      </c>
      <c r="AC546" s="12">
        <f>DAY(Tabela1[[#This Row],[Data_Publicacao_Parecer]])</f>
        <v>27</v>
      </c>
      <c r="AF546" s="12">
        <v>-29.162904999999999</v>
      </c>
      <c r="AG546" s="12">
        <v>-51.179161000000001</v>
      </c>
    </row>
    <row r="547" spans="1:33" x14ac:dyDescent="0.25">
      <c r="A547" s="12" t="s">
        <v>1727</v>
      </c>
      <c r="B547" s="12" t="s">
        <v>1728</v>
      </c>
      <c r="F547" s="12">
        <f>_xlfn.NUMBERVALUE(_xlfn.TEXTBEFORE(Tabela1[[#This Row],[Processo]], "/", 1), ",", ".") + 2000</f>
        <v>2023</v>
      </c>
      <c r="G547" s="12" t="s">
        <v>37</v>
      </c>
      <c r="H547" s="12" t="s">
        <v>53</v>
      </c>
      <c r="I547" s="13">
        <v>45226</v>
      </c>
      <c r="J547" s="14">
        <v>4500100</v>
      </c>
      <c r="M547" s="14">
        <f>Tabela1[[#This Row],[Valor_Previsto_(R$)]]*Tabela1[[#This Row],[Montante_Aprovado]]</f>
        <v>0</v>
      </c>
      <c r="P547" s="12">
        <v>2</v>
      </c>
      <c r="Q547" s="12">
        <v>187</v>
      </c>
      <c r="R547" s="12" t="s">
        <v>2144</v>
      </c>
      <c r="S547" s="12">
        <v>0</v>
      </c>
      <c r="U547" s="12" t="s">
        <v>61</v>
      </c>
      <c r="V547" s="12" t="s">
        <v>55</v>
      </c>
      <c r="W547" s="12">
        <v>85</v>
      </c>
      <c r="X547" s="12">
        <v>39.83</v>
      </c>
      <c r="Y547" s="26"/>
      <c r="Z547" s="17" t="s">
        <v>43</v>
      </c>
      <c r="AA547" s="12">
        <f>YEAR(Tabela1[[#This Row],[Data_Publicacao_Parecer]])</f>
        <v>2023</v>
      </c>
      <c r="AB547" s="12">
        <f>MONTH(Tabela1[[#This Row],[Data_Publicacao_Parecer]])</f>
        <v>10</v>
      </c>
      <c r="AC547" s="12">
        <f>DAY(Tabela1[[#This Row],[Data_Publicacao_Parecer]])</f>
        <v>27</v>
      </c>
      <c r="AF547" s="12">
        <v>-29.166212000000002</v>
      </c>
      <c r="AG547" s="12">
        <v>-51.516475999999997</v>
      </c>
    </row>
    <row r="548" spans="1:33" x14ac:dyDescent="0.25">
      <c r="A548" s="12" t="s">
        <v>1746</v>
      </c>
      <c r="B548" s="12" t="s">
        <v>1747</v>
      </c>
      <c r="F548" s="12">
        <f>_xlfn.NUMBERVALUE(_xlfn.TEXTBEFORE(Tabela1[[#This Row],[Processo]], "/", 1), ",", ".") + 2000</f>
        <v>2023</v>
      </c>
      <c r="G548" s="12" t="s">
        <v>65</v>
      </c>
      <c r="H548" s="12" t="s">
        <v>128</v>
      </c>
      <c r="I548" s="13">
        <v>45226</v>
      </c>
      <c r="J548" s="14">
        <v>800000</v>
      </c>
      <c r="M548" s="14">
        <f>Tabela1[[#This Row],[Valor_Previsto_(R$)]]*Tabela1[[#This Row],[Montante_Aprovado]]</f>
        <v>0</v>
      </c>
      <c r="P548" s="12">
        <v>1</v>
      </c>
      <c r="Q548" s="12">
        <v>13</v>
      </c>
      <c r="R548" s="12" t="s">
        <v>2144</v>
      </c>
      <c r="S548" s="12">
        <v>0</v>
      </c>
      <c r="U548" s="12" t="s">
        <v>238</v>
      </c>
      <c r="V548" s="12" t="s">
        <v>113</v>
      </c>
      <c r="W548" s="12">
        <v>70</v>
      </c>
      <c r="X548" s="12">
        <v>46.4</v>
      </c>
      <c r="Y548" s="26"/>
      <c r="Z548" s="17" t="s">
        <v>43</v>
      </c>
      <c r="AA548" s="12">
        <f>YEAR(Tabela1[[#This Row],[Data_Publicacao_Parecer]])</f>
        <v>2023</v>
      </c>
      <c r="AB548" s="12">
        <f>MONTH(Tabela1[[#This Row],[Data_Publicacao_Parecer]])</f>
        <v>10</v>
      </c>
      <c r="AC548" s="12">
        <f>DAY(Tabela1[[#This Row],[Data_Publicacao_Parecer]])</f>
        <v>27</v>
      </c>
      <c r="AF548" s="12">
        <v>-27.636379999999999</v>
      </c>
      <c r="AG548" s="12">
        <v>-52.269689999999997</v>
      </c>
    </row>
    <row r="549" spans="1:33" x14ac:dyDescent="0.25">
      <c r="A549" s="12" t="s">
        <v>688</v>
      </c>
      <c r="B549" s="12" t="s">
        <v>689</v>
      </c>
      <c r="F549" s="12">
        <f>_xlfn.NUMBERVALUE(_xlfn.TEXTBEFORE(Tabela1[[#This Row],[Processo]], "/", 1), ",", ".") + 2000</f>
        <v>2022</v>
      </c>
      <c r="G549" s="12" t="s">
        <v>37</v>
      </c>
      <c r="H549" s="12" t="s">
        <v>154</v>
      </c>
      <c r="I549" s="13">
        <v>45280</v>
      </c>
      <c r="J549" s="14">
        <v>25583769.289999999</v>
      </c>
      <c r="M549" s="14">
        <f>Tabela1[[#This Row],[Valor_Previsto_(R$)]]*Tabela1[[#This Row],[Montante_Aprovado]]</f>
        <v>0</v>
      </c>
      <c r="P549" s="12">
        <v>20</v>
      </c>
      <c r="Q549" s="12">
        <v>72</v>
      </c>
      <c r="R549" s="12">
        <v>144</v>
      </c>
      <c r="S549" s="12">
        <v>0</v>
      </c>
      <c r="T549" s="16" t="s">
        <v>40</v>
      </c>
      <c r="U549" s="12" t="s">
        <v>527</v>
      </c>
      <c r="V549" s="12" t="s">
        <v>55</v>
      </c>
      <c r="W549" s="12">
        <v>60</v>
      </c>
      <c r="X549" s="12">
        <v>27.19</v>
      </c>
      <c r="Y549" s="26"/>
      <c r="Z549" s="12" t="s">
        <v>43</v>
      </c>
      <c r="AA549" s="12">
        <f>YEAR(Tabela1[[#This Row],[Data_Publicacao_Parecer]])</f>
        <v>2023</v>
      </c>
      <c r="AB549" s="12">
        <f>MONTH(Tabela1[[#This Row],[Data_Publicacao_Parecer]])</f>
        <v>12</v>
      </c>
      <c r="AC549" s="12">
        <f>DAY(Tabela1[[#This Row],[Data_Publicacao_Parecer]])</f>
        <v>20</v>
      </c>
      <c r="AF549" s="12">
        <v>-29.258979</v>
      </c>
      <c r="AG549" s="12">
        <v>-51.535178999999999</v>
      </c>
    </row>
    <row r="550" spans="1:33" x14ac:dyDescent="0.25">
      <c r="A550" s="12" t="s">
        <v>815</v>
      </c>
      <c r="B550" s="12" t="s">
        <v>816</v>
      </c>
      <c r="F550" s="12">
        <f>_xlfn.NUMBERVALUE(_xlfn.TEXTBEFORE(Tabela1[[#This Row],[Processo]], "/", 1), ",", ".") + 2000</f>
        <v>2023</v>
      </c>
      <c r="G550" s="12" t="s">
        <v>82</v>
      </c>
      <c r="H550" s="12" t="s">
        <v>259</v>
      </c>
      <c r="I550" s="13">
        <v>45280</v>
      </c>
      <c r="J550" s="14">
        <v>75429165.109999999</v>
      </c>
      <c r="M550" s="14">
        <f>Tabela1[[#This Row],[Valor_Previsto_(R$)]]*Tabela1[[#This Row],[Montante_Aprovado]]</f>
        <v>0</v>
      </c>
      <c r="P550" s="12">
        <v>3</v>
      </c>
      <c r="Q550" s="12">
        <v>1062</v>
      </c>
      <c r="R550" s="12">
        <v>1161</v>
      </c>
      <c r="S550" s="12">
        <v>0</v>
      </c>
      <c r="T550" s="16" t="s">
        <v>40</v>
      </c>
      <c r="U550" s="12" t="s">
        <v>389</v>
      </c>
      <c r="V550" s="12" t="s">
        <v>202</v>
      </c>
      <c r="W550" s="12">
        <v>35</v>
      </c>
      <c r="X550" s="12">
        <v>39.06</v>
      </c>
      <c r="Y550" s="26"/>
      <c r="Z550" s="12" t="s">
        <v>43</v>
      </c>
      <c r="AA550" s="12">
        <f>YEAR(Tabela1[[#This Row],[Data_Publicacao_Parecer]])</f>
        <v>2023</v>
      </c>
      <c r="AB550" s="12">
        <f>MONTH(Tabela1[[#This Row],[Data_Publicacao_Parecer]])</f>
        <v>12</v>
      </c>
      <c r="AC550" s="12">
        <f>DAY(Tabela1[[#This Row],[Data_Publicacao_Parecer]])</f>
        <v>20</v>
      </c>
      <c r="AF550" s="12">
        <v>-29.569317999999999</v>
      </c>
      <c r="AG550" s="12">
        <v>-50.791893999999999</v>
      </c>
    </row>
    <row r="551" spans="1:33" x14ac:dyDescent="0.25">
      <c r="A551" s="12" t="s">
        <v>821</v>
      </c>
      <c r="B551" s="12" t="s">
        <v>822</v>
      </c>
      <c r="F551" s="12">
        <f>_xlfn.NUMBERVALUE(_xlfn.TEXTBEFORE(Tabela1[[#This Row],[Processo]], "/", 1), ",", ".") + 2000</f>
        <v>2022</v>
      </c>
      <c r="G551" s="12" t="s">
        <v>37</v>
      </c>
      <c r="H551" s="12" t="s">
        <v>53</v>
      </c>
      <c r="I551" s="13">
        <v>45280</v>
      </c>
      <c r="J551" s="14">
        <v>4007960.85</v>
      </c>
      <c r="M551" s="14">
        <f>Tabela1[[#This Row],[Valor_Previsto_(R$)]]*Tabela1[[#This Row],[Montante_Aprovado]]</f>
        <v>0</v>
      </c>
      <c r="P551" s="12">
        <v>1</v>
      </c>
      <c r="Q551" s="12">
        <v>242</v>
      </c>
      <c r="R551" s="12">
        <v>280</v>
      </c>
      <c r="S551" s="12">
        <v>0</v>
      </c>
      <c r="T551" s="16" t="s">
        <v>40</v>
      </c>
      <c r="U551" s="12" t="s">
        <v>425</v>
      </c>
      <c r="V551" s="12" t="s">
        <v>156</v>
      </c>
      <c r="W551" s="12">
        <v>40</v>
      </c>
      <c r="X551" s="12">
        <v>27.52</v>
      </c>
      <c r="Y551" s="26"/>
      <c r="Z551" s="12" t="s">
        <v>43</v>
      </c>
      <c r="AA551" s="12">
        <f>YEAR(Tabela1[[#This Row],[Data_Publicacao_Parecer]])</f>
        <v>2023</v>
      </c>
      <c r="AB551" s="12">
        <f>MONTH(Tabela1[[#This Row],[Data_Publicacao_Parecer]])</f>
        <v>12</v>
      </c>
      <c r="AC551" s="12">
        <f>DAY(Tabela1[[#This Row],[Data_Publicacao_Parecer]])</f>
        <v>20</v>
      </c>
      <c r="AF551" s="12">
        <v>-30.108592000000002</v>
      </c>
      <c r="AG551" s="12">
        <v>-51.323314000000003</v>
      </c>
    </row>
    <row r="552" spans="1:33" x14ac:dyDescent="0.25">
      <c r="A552" s="12" t="s">
        <v>821</v>
      </c>
      <c r="B552" s="12" t="s">
        <v>822</v>
      </c>
      <c r="F552" s="12">
        <f>_xlfn.NUMBERVALUE(_xlfn.TEXTBEFORE(Tabela1[[#This Row],[Processo]], "/", 1), ",", ".") + 2000</f>
        <v>2022</v>
      </c>
      <c r="G552" s="12" t="s">
        <v>37</v>
      </c>
      <c r="H552" s="12" t="s">
        <v>53</v>
      </c>
      <c r="I552" s="13">
        <v>45280</v>
      </c>
      <c r="J552" s="14">
        <v>0</v>
      </c>
      <c r="M552" s="14">
        <f>Tabela1[[#This Row],[Valor_Previsto_(R$)]]*Tabela1[[#This Row],[Montante_Aprovado]]</f>
        <v>0</v>
      </c>
      <c r="P552" s="12">
        <v>0</v>
      </c>
      <c r="S552" s="12">
        <v>0</v>
      </c>
      <c r="U552" s="12" t="s">
        <v>194</v>
      </c>
      <c r="V552" s="12" t="s">
        <v>156</v>
      </c>
      <c r="W552" s="12">
        <v>40</v>
      </c>
      <c r="X552" s="12">
        <v>27.52</v>
      </c>
      <c r="Y552" s="26"/>
      <c r="Z552" s="12" t="s">
        <v>43</v>
      </c>
      <c r="AA552" s="12">
        <f>YEAR(Tabela1[[#This Row],[Data_Publicacao_Parecer]])</f>
        <v>2023</v>
      </c>
      <c r="AB552" s="12">
        <f>MONTH(Tabela1[[#This Row],[Data_Publicacao_Parecer]])</f>
        <v>12</v>
      </c>
      <c r="AC552" s="12">
        <f>DAY(Tabela1[[#This Row],[Data_Publicacao_Parecer]])</f>
        <v>20</v>
      </c>
      <c r="AF552" s="12">
        <v>-29.947222</v>
      </c>
      <c r="AG552" s="12">
        <v>-51.101605999999997</v>
      </c>
    </row>
    <row r="553" spans="1:33" x14ac:dyDescent="0.25">
      <c r="A553" s="12" t="s">
        <v>1268</v>
      </c>
      <c r="B553" s="12" t="s">
        <v>1270</v>
      </c>
      <c r="C553" s="12" t="s">
        <v>78</v>
      </c>
      <c r="F553" s="12">
        <f>_xlfn.NUMBERVALUE(_xlfn.TEXTBEFORE(Tabela1[[#This Row],[Processo]], "/", 1), ",", ".") + 2000</f>
        <v>2023</v>
      </c>
      <c r="G553" s="12" t="s">
        <v>82</v>
      </c>
      <c r="H553" s="12" t="s">
        <v>48</v>
      </c>
      <c r="I553" s="13">
        <v>45280</v>
      </c>
      <c r="J553" s="14">
        <v>306001602.67000002</v>
      </c>
      <c r="M553" s="14">
        <f>Tabela1[[#This Row],[Valor_Previsto_(R$)]]*Tabela1[[#This Row],[Montante_Aprovado]]</f>
        <v>0</v>
      </c>
      <c r="P553" s="12">
        <v>40</v>
      </c>
      <c r="Q553" s="12">
        <v>637</v>
      </c>
      <c r="R553" s="12">
        <v>737</v>
      </c>
      <c r="S553" s="12">
        <v>0</v>
      </c>
      <c r="T553" s="16" t="s">
        <v>1271</v>
      </c>
      <c r="U553" s="12" t="s">
        <v>238</v>
      </c>
      <c r="V553" s="12" t="s">
        <v>113</v>
      </c>
      <c r="W553" s="12">
        <v>50</v>
      </c>
      <c r="X553" s="12">
        <v>51.4</v>
      </c>
      <c r="Y553" s="26"/>
      <c r="Z553" s="12" t="s">
        <v>43</v>
      </c>
      <c r="AA553" s="12">
        <f>YEAR(Tabela1[[#This Row],[Data_Publicacao_Parecer]])</f>
        <v>2023</v>
      </c>
      <c r="AB553" s="12">
        <f>MONTH(Tabela1[[#This Row],[Data_Publicacao_Parecer]])</f>
        <v>12</v>
      </c>
      <c r="AC553" s="12">
        <f>DAY(Tabela1[[#This Row],[Data_Publicacao_Parecer]])</f>
        <v>20</v>
      </c>
      <c r="AF553" s="12">
        <v>-27.636379999999999</v>
      </c>
      <c r="AG553" s="12">
        <v>-52.269689999999997</v>
      </c>
    </row>
    <row r="554" spans="1:33" x14ac:dyDescent="0.25">
      <c r="A554" s="12" t="s">
        <v>1532</v>
      </c>
      <c r="B554" s="12" t="s">
        <v>1534</v>
      </c>
      <c r="C554" s="12" t="s">
        <v>78</v>
      </c>
      <c r="F554" s="12">
        <f>_xlfn.NUMBERVALUE(_xlfn.TEXTBEFORE(Tabela1[[#This Row],[Processo]], "/", 1), ",", ".") + 2000</f>
        <v>2021</v>
      </c>
      <c r="G554" s="12" t="s">
        <v>37</v>
      </c>
      <c r="H554" s="17" t="s">
        <v>128</v>
      </c>
      <c r="I554" s="13">
        <v>45280</v>
      </c>
      <c r="J554" s="14">
        <v>7833709.3300000001</v>
      </c>
      <c r="M554" s="14">
        <f>Tabela1[[#This Row],[Valor_Previsto_(R$)]]*Tabela1[[#This Row],[Montante_Aprovado]]</f>
        <v>0</v>
      </c>
      <c r="P554" s="12">
        <v>14</v>
      </c>
      <c r="Q554" s="12">
        <v>134</v>
      </c>
      <c r="R554" s="12">
        <v>181</v>
      </c>
      <c r="S554" s="12">
        <v>0</v>
      </c>
      <c r="T554" s="16" t="s">
        <v>40</v>
      </c>
      <c r="U554" s="12" t="s">
        <v>913</v>
      </c>
      <c r="V554" s="12" t="s">
        <v>211</v>
      </c>
      <c r="W554" s="12">
        <v>80</v>
      </c>
      <c r="X554" s="12">
        <v>65.599999999999994</v>
      </c>
      <c r="Y554" s="26"/>
      <c r="Z554" s="12" t="s">
        <v>43</v>
      </c>
      <c r="AA554" s="12">
        <f>YEAR(Tabela1[[#This Row],[Data_Publicacao_Parecer]])</f>
        <v>2023</v>
      </c>
      <c r="AB554" s="12">
        <f>MONTH(Tabela1[[#This Row],[Data_Publicacao_Parecer]])</f>
        <v>12</v>
      </c>
      <c r="AC554" s="12">
        <f>DAY(Tabela1[[#This Row],[Data_Publicacao_Parecer]])</f>
        <v>20</v>
      </c>
      <c r="AF554" s="12">
        <v>-29.971579999999999</v>
      </c>
      <c r="AG554" s="12">
        <v>-51.725070000000002</v>
      </c>
    </row>
    <row r="555" spans="1:33" x14ac:dyDescent="0.25">
      <c r="A555" s="12" t="s">
        <v>1312</v>
      </c>
      <c r="B555" s="12" t="s">
        <v>1313</v>
      </c>
      <c r="D555" s="12" t="s">
        <v>35</v>
      </c>
      <c r="E555" s="12" t="s">
        <v>70</v>
      </c>
      <c r="F555" s="12">
        <f>_xlfn.NUMBERVALUE(_xlfn.TEXTBEFORE(Tabela1[[#This Row],[Processo]], "/", 1), ",", ".") + 2000</f>
        <v>2022</v>
      </c>
      <c r="G555" s="12" t="s">
        <v>82</v>
      </c>
      <c r="H555" s="12" t="s">
        <v>53</v>
      </c>
      <c r="I555" s="13">
        <v>45286</v>
      </c>
      <c r="J555" s="14">
        <v>30440854.949999999</v>
      </c>
      <c r="K555" s="15">
        <v>0.98070000000000002</v>
      </c>
      <c r="L555" s="14">
        <v>923721</v>
      </c>
      <c r="M555" s="14">
        <f>Tabela1[[#This Row],[Valor_Previsto_(R$)]]*Tabela1[[#This Row],[Montante_Aprovado]]</f>
        <v>29853346.449464999</v>
      </c>
      <c r="N555" s="14" t="s">
        <v>39</v>
      </c>
      <c r="O555" s="13">
        <v>45459</v>
      </c>
      <c r="P555" s="12">
        <v>25</v>
      </c>
      <c r="Q555" s="12">
        <v>1236</v>
      </c>
      <c r="R555" s="12">
        <v>1314</v>
      </c>
      <c r="S555" s="12">
        <v>0</v>
      </c>
      <c r="T555" s="16" t="s">
        <v>289</v>
      </c>
      <c r="U555" s="12" t="s">
        <v>109</v>
      </c>
      <c r="V555" s="12" t="s">
        <v>55</v>
      </c>
      <c r="W555" s="12">
        <v>45</v>
      </c>
      <c r="X555" s="12">
        <v>28.14</v>
      </c>
      <c r="Y555" s="26">
        <v>11383</v>
      </c>
      <c r="Z555" s="12" t="s">
        <v>43</v>
      </c>
      <c r="AA555" s="12">
        <f>YEAR(Tabela1[[#This Row],[Data_Publicacao_Parecer]])</f>
        <v>2023</v>
      </c>
      <c r="AB555" s="12">
        <f>MONTH(Tabela1[[#This Row],[Data_Publicacao_Parecer]])</f>
        <v>12</v>
      </c>
      <c r="AC555" s="12">
        <f>DAY(Tabela1[[#This Row],[Data_Publicacao_Parecer]])</f>
        <v>26</v>
      </c>
      <c r="AF555" s="12">
        <v>-29.162904999999999</v>
      </c>
      <c r="AG555" s="12">
        <v>-51.179161000000001</v>
      </c>
    </row>
    <row r="556" spans="1:33" x14ac:dyDescent="0.25">
      <c r="A556" s="12" t="s">
        <v>140</v>
      </c>
      <c r="B556" s="12" t="s">
        <v>141</v>
      </c>
      <c r="C556" s="12" t="s">
        <v>75</v>
      </c>
      <c r="D556" s="12" t="s">
        <v>46</v>
      </c>
      <c r="E556" s="12" t="s">
        <v>70</v>
      </c>
      <c r="F556" s="12">
        <f>_xlfn.NUMBERVALUE(_xlfn.TEXTBEFORE(Tabela1[[#This Row],[Processo]], "/", 1), ",", ".") + 2000</f>
        <v>2023</v>
      </c>
      <c r="G556" s="12" t="s">
        <v>65</v>
      </c>
      <c r="H556" s="12" t="s">
        <v>142</v>
      </c>
      <c r="I556" s="13">
        <v>45313</v>
      </c>
      <c r="J556" s="14">
        <v>1302713.08</v>
      </c>
      <c r="K556" s="15">
        <v>0.87180000000000002</v>
      </c>
      <c r="L556" s="14">
        <v>33800</v>
      </c>
      <c r="M556" s="14">
        <f>Tabela1[[#This Row],[Valor_Previsto_(R$)]]*Tabela1[[#This Row],[Montante_Aprovado]]</f>
        <v>1135705.2631440002</v>
      </c>
      <c r="N556" s="14" t="s">
        <v>39</v>
      </c>
      <c r="O556" s="13">
        <v>45994</v>
      </c>
      <c r="P556" s="12">
        <v>3</v>
      </c>
      <c r="Q556" s="12">
        <v>76</v>
      </c>
      <c r="R556" s="12">
        <v>82</v>
      </c>
      <c r="S556" s="12">
        <v>0</v>
      </c>
      <c r="T556" s="16" t="s">
        <v>40</v>
      </c>
      <c r="U556" s="12" t="s">
        <v>72</v>
      </c>
      <c r="V556" s="12" t="s">
        <v>67</v>
      </c>
      <c r="W556" s="12">
        <v>45</v>
      </c>
      <c r="X556" s="12">
        <v>38.68</v>
      </c>
      <c r="Y556" s="26">
        <v>48305</v>
      </c>
      <c r="Z556" s="12" t="s">
        <v>43</v>
      </c>
      <c r="AA556" s="12">
        <f>YEAR(Tabela1[[#This Row],[Data_Publicacao_Parecer]])</f>
        <v>2024</v>
      </c>
      <c r="AB556" s="12">
        <f>MONTH(Tabela1[[#This Row],[Data_Publicacao_Parecer]])</f>
        <v>1</v>
      </c>
      <c r="AC556" s="12">
        <f>DAY(Tabela1[[#This Row],[Data_Publicacao_Parecer]])</f>
        <v>22</v>
      </c>
      <c r="AF556" s="12">
        <v>-29.235140999999999</v>
      </c>
      <c r="AG556" s="12">
        <v>-51.870282000000003</v>
      </c>
    </row>
    <row r="557" spans="1:33" x14ac:dyDescent="0.25">
      <c r="A557" s="12" t="s">
        <v>287</v>
      </c>
      <c r="B557" s="12" t="s">
        <v>288</v>
      </c>
      <c r="D557" s="12" t="s">
        <v>35</v>
      </c>
      <c r="E557" s="12" t="s">
        <v>70</v>
      </c>
      <c r="F557" s="12">
        <f>_xlfn.NUMBERVALUE(_xlfn.TEXTBEFORE(Tabela1[[#This Row],[Processo]], "/", 1), ",", ".") + 2000</f>
        <v>2023</v>
      </c>
      <c r="G557" s="12" t="s">
        <v>37</v>
      </c>
      <c r="H557" s="12" t="s">
        <v>142</v>
      </c>
      <c r="I557" s="13">
        <v>45313</v>
      </c>
      <c r="J557" s="14">
        <v>2832990.37</v>
      </c>
      <c r="M557" s="14">
        <f>Tabela1[[#This Row],[Valor_Previsto_(R$)]]*Tabela1[[#This Row],[Montante_Aprovado]]</f>
        <v>0</v>
      </c>
      <c r="N557" s="14" t="s">
        <v>59</v>
      </c>
      <c r="P557" s="12">
        <v>15</v>
      </c>
      <c r="Q557" s="12">
        <v>73</v>
      </c>
      <c r="R557" s="12">
        <v>109</v>
      </c>
      <c r="S557" s="12">
        <v>0</v>
      </c>
      <c r="T557" s="16" t="s">
        <v>289</v>
      </c>
      <c r="U557" s="12" t="s">
        <v>235</v>
      </c>
      <c r="V557" s="12" t="s">
        <v>118</v>
      </c>
      <c r="W557" s="12">
        <v>65</v>
      </c>
      <c r="X557" s="12">
        <v>46.49</v>
      </c>
      <c r="Y557" s="26">
        <v>48549</v>
      </c>
      <c r="Z557" s="12" t="s">
        <v>43</v>
      </c>
      <c r="AA557" s="12">
        <f>YEAR(Tabela1[[#This Row],[Data_Publicacao_Parecer]])</f>
        <v>2024</v>
      </c>
      <c r="AB557" s="12">
        <f>MONTH(Tabela1[[#This Row],[Data_Publicacao_Parecer]])</f>
        <v>1</v>
      </c>
      <c r="AC557" s="12">
        <f>DAY(Tabela1[[#This Row],[Data_Publicacao_Parecer]])</f>
        <v>22</v>
      </c>
      <c r="AF557" s="12">
        <v>-29.851963000000001</v>
      </c>
      <c r="AG557" s="12">
        <v>-51.184064999999997</v>
      </c>
    </row>
    <row r="558" spans="1:33" x14ac:dyDescent="0.25">
      <c r="A558" s="12" t="s">
        <v>444</v>
      </c>
      <c r="B558" s="12" t="s">
        <v>445</v>
      </c>
      <c r="D558" s="12" t="s">
        <v>46</v>
      </c>
      <c r="E558" s="12" t="s">
        <v>446</v>
      </c>
      <c r="F558" s="12">
        <f>_xlfn.NUMBERVALUE(_xlfn.TEXTBEFORE(Tabela1[[#This Row],[Processo]], "/", 1), ",", ".") + 2000</f>
        <v>2023</v>
      </c>
      <c r="G558" s="12" t="s">
        <v>37</v>
      </c>
      <c r="H558" s="12" t="s">
        <v>48</v>
      </c>
      <c r="I558" s="13">
        <v>45313</v>
      </c>
      <c r="J558" s="14">
        <v>12805000</v>
      </c>
      <c r="K558" s="15">
        <v>0.95640000000000003</v>
      </c>
      <c r="L558" s="14">
        <v>363604.62</v>
      </c>
      <c r="M558" s="14">
        <f>Tabela1[[#This Row],[Valor_Previsto_(R$)]]*Tabela1[[#This Row],[Montante_Aprovado]]</f>
        <v>12246702</v>
      </c>
      <c r="N558" s="14" t="s">
        <v>39</v>
      </c>
      <c r="O558" s="13">
        <v>45861</v>
      </c>
      <c r="P558" s="12">
        <v>15</v>
      </c>
      <c r="Q558" s="12">
        <v>0</v>
      </c>
      <c r="R558" s="12">
        <v>19</v>
      </c>
      <c r="S558" s="12">
        <v>0</v>
      </c>
      <c r="T558" s="16" t="s">
        <v>40</v>
      </c>
      <c r="U558" s="12" t="s">
        <v>447</v>
      </c>
      <c r="V558" s="12" t="s">
        <v>113</v>
      </c>
      <c r="W558" s="12">
        <v>65</v>
      </c>
      <c r="X558" s="12">
        <v>60.83</v>
      </c>
      <c r="Y558" s="26">
        <v>48549</v>
      </c>
      <c r="Z558" s="12" t="s">
        <v>43</v>
      </c>
      <c r="AA558" s="12">
        <f>YEAR(Tabela1[[#This Row],[Data_Publicacao_Parecer]])</f>
        <v>2024</v>
      </c>
      <c r="AB558" s="12">
        <f>MONTH(Tabela1[[#This Row],[Data_Publicacao_Parecer]])</f>
        <v>1</v>
      </c>
      <c r="AC558" s="12">
        <f>DAY(Tabela1[[#This Row],[Data_Publicacao_Parecer]])</f>
        <v>22</v>
      </c>
      <c r="AF558" s="12">
        <v>-27.761547</v>
      </c>
      <c r="AG558" s="12">
        <v>-51.998407999999998</v>
      </c>
    </row>
    <row r="559" spans="1:33" x14ac:dyDescent="0.25">
      <c r="A559" s="12" t="s">
        <v>825</v>
      </c>
      <c r="B559" s="12" t="s">
        <v>826</v>
      </c>
      <c r="D559" s="12" t="s">
        <v>35</v>
      </c>
      <c r="E559" s="12" t="s">
        <v>36</v>
      </c>
      <c r="F559" s="12">
        <f>_xlfn.NUMBERVALUE(_xlfn.TEXTBEFORE(Tabela1[[#This Row],[Processo]], "/", 1), ",", ".") + 2000</f>
        <v>2022</v>
      </c>
      <c r="G559" s="12" t="s">
        <v>65</v>
      </c>
      <c r="H559" s="12" t="s">
        <v>48</v>
      </c>
      <c r="I559" s="13">
        <v>45313</v>
      </c>
      <c r="J559" s="14">
        <v>2423634.77</v>
      </c>
      <c r="K559" s="15">
        <v>0.91969999999999996</v>
      </c>
      <c r="L559" s="14">
        <v>68964.72</v>
      </c>
      <c r="M559" s="14">
        <f>Tabela1[[#This Row],[Valor_Previsto_(R$)]]*Tabela1[[#This Row],[Montante_Aprovado]]</f>
        <v>2229016.897969</v>
      </c>
      <c r="N559" s="14" t="s">
        <v>39</v>
      </c>
      <c r="O559" s="13">
        <v>45468</v>
      </c>
      <c r="P559" s="12">
        <v>10</v>
      </c>
      <c r="Q559" s="12">
        <v>22</v>
      </c>
      <c r="R559" s="12">
        <v>32</v>
      </c>
      <c r="S559" s="12">
        <v>0</v>
      </c>
      <c r="T559" s="16" t="s">
        <v>827</v>
      </c>
      <c r="U559" s="12" t="s">
        <v>828</v>
      </c>
      <c r="V559" s="12" t="s">
        <v>113</v>
      </c>
      <c r="W559" s="12">
        <v>65</v>
      </c>
      <c r="X559" s="12">
        <v>65.52</v>
      </c>
      <c r="Y559" s="26">
        <v>48305</v>
      </c>
      <c r="Z559" s="12" t="s">
        <v>43</v>
      </c>
      <c r="AA559" s="12">
        <f>YEAR(Tabela1[[#This Row],[Data_Publicacao_Parecer]])</f>
        <v>2024</v>
      </c>
      <c r="AB559" s="12">
        <f>MONTH(Tabela1[[#This Row],[Data_Publicacao_Parecer]])</f>
        <v>1</v>
      </c>
      <c r="AC559" s="12">
        <f>DAY(Tabela1[[#This Row],[Data_Publicacao_Parecer]])</f>
        <v>22</v>
      </c>
      <c r="AF559" s="12">
        <v>-27.467621999999999</v>
      </c>
      <c r="AG559" s="12">
        <v>-51.909503000000001</v>
      </c>
    </row>
    <row r="560" spans="1:33" x14ac:dyDescent="0.25">
      <c r="A560" s="12" t="s">
        <v>835</v>
      </c>
      <c r="B560" s="12" t="s">
        <v>838</v>
      </c>
      <c r="C560" s="12" t="s">
        <v>78</v>
      </c>
      <c r="D560" s="12" t="s">
        <v>46</v>
      </c>
      <c r="E560" s="12" t="s">
        <v>36</v>
      </c>
      <c r="F560" s="12">
        <f>_xlfn.NUMBERVALUE(_xlfn.TEXTBEFORE(Tabela1[[#This Row],[Processo]], "/", 1), ",", ".") + 2000</f>
        <v>2023</v>
      </c>
      <c r="G560" s="12" t="s">
        <v>37</v>
      </c>
      <c r="H560" s="12" t="s">
        <v>241</v>
      </c>
      <c r="I560" s="13">
        <v>45313</v>
      </c>
      <c r="J560" s="14">
        <v>1089920</v>
      </c>
      <c r="K560" s="15">
        <v>0.96130000000000004</v>
      </c>
      <c r="L560" s="14">
        <v>13729.85</v>
      </c>
      <c r="M560" s="14">
        <f>Tabela1[[#This Row],[Valor_Previsto_(R$)]]*Tabela1[[#This Row],[Montante_Aprovado]]</f>
        <v>1047740.096</v>
      </c>
      <c r="N560" s="14" t="s">
        <v>39</v>
      </c>
      <c r="O560" s="13">
        <v>45631</v>
      </c>
      <c r="P560" s="12">
        <v>1</v>
      </c>
      <c r="Q560" s="12">
        <v>40</v>
      </c>
      <c r="R560" s="12">
        <v>46</v>
      </c>
      <c r="S560" s="12">
        <v>0</v>
      </c>
      <c r="T560" s="16" t="s">
        <v>40</v>
      </c>
      <c r="U560" s="12" t="s">
        <v>837</v>
      </c>
      <c r="V560" s="12" t="s">
        <v>67</v>
      </c>
      <c r="W560" s="12">
        <v>70</v>
      </c>
      <c r="X560" s="12">
        <v>58.62</v>
      </c>
      <c r="Y560" s="26">
        <v>48122</v>
      </c>
      <c r="Z560" s="12" t="s">
        <v>43</v>
      </c>
      <c r="AA560" s="12">
        <f>YEAR(Tabela1[[#This Row],[Data_Publicacao_Parecer]])</f>
        <v>2024</v>
      </c>
      <c r="AB560" s="12">
        <f>MONTH(Tabela1[[#This Row],[Data_Publicacao_Parecer]])</f>
        <v>1</v>
      </c>
      <c r="AC560" s="12">
        <f>DAY(Tabela1[[#This Row],[Data_Publicacao_Parecer]])</f>
        <v>22</v>
      </c>
      <c r="AF560" s="12">
        <v>-29.083957000000002</v>
      </c>
      <c r="AG560" s="12">
        <v>-51.997154999999999</v>
      </c>
    </row>
    <row r="561" spans="1:33" x14ac:dyDescent="0.25">
      <c r="A561" s="12" t="s">
        <v>1126</v>
      </c>
      <c r="B561" s="12" t="s">
        <v>1128</v>
      </c>
      <c r="C561" s="12" t="s">
        <v>78</v>
      </c>
      <c r="D561" s="12" t="s">
        <v>35</v>
      </c>
      <c r="E561" s="12" t="s">
        <v>36</v>
      </c>
      <c r="F561" s="12">
        <f>_xlfn.NUMBERVALUE(_xlfn.TEXTBEFORE(Tabela1[[#This Row],[Processo]], "/", 1), ",", ".") + 2000</f>
        <v>2022</v>
      </c>
      <c r="G561" s="12" t="s">
        <v>37</v>
      </c>
      <c r="H561" s="12" t="s">
        <v>48</v>
      </c>
      <c r="I561" s="13">
        <v>45313</v>
      </c>
      <c r="J561" s="14">
        <v>40760707.979999997</v>
      </c>
      <c r="K561" s="15">
        <v>0.55230000000000001</v>
      </c>
      <c r="L561" s="14">
        <v>697000.19</v>
      </c>
      <c r="M561" s="14">
        <f>Tabela1[[#This Row],[Valor_Previsto_(R$)]]*Tabela1[[#This Row],[Montante_Aprovado]]</f>
        <v>22512139.017354</v>
      </c>
      <c r="N561" s="14" t="s">
        <v>39</v>
      </c>
      <c r="O561" s="13">
        <v>45524</v>
      </c>
      <c r="P561" s="12">
        <v>10</v>
      </c>
      <c r="Q561" s="12">
        <v>100</v>
      </c>
      <c r="R561" s="12">
        <v>419</v>
      </c>
      <c r="S561" s="12">
        <v>0</v>
      </c>
      <c r="T561" s="16" t="s">
        <v>40</v>
      </c>
      <c r="U561" s="12" t="s">
        <v>556</v>
      </c>
      <c r="V561" s="12" t="s">
        <v>368</v>
      </c>
      <c r="W561" s="12">
        <v>70</v>
      </c>
      <c r="X561" s="12">
        <v>58.33</v>
      </c>
      <c r="Y561" s="26">
        <v>48488</v>
      </c>
      <c r="Z561" s="12" t="s">
        <v>43</v>
      </c>
      <c r="AA561" s="12">
        <f>YEAR(Tabela1[[#This Row],[Data_Publicacao_Parecer]])</f>
        <v>2024</v>
      </c>
      <c r="AB561" s="12">
        <f>MONTH(Tabela1[[#This Row],[Data_Publicacao_Parecer]])</f>
        <v>1</v>
      </c>
      <c r="AC561" s="12">
        <f>DAY(Tabela1[[#This Row],[Data_Publicacao_Parecer]])</f>
        <v>22</v>
      </c>
      <c r="AF561" s="12">
        <v>-29.440366000000001</v>
      </c>
      <c r="AG561" s="12">
        <v>-50.582796000000002</v>
      </c>
    </row>
    <row r="562" spans="1:33" x14ac:dyDescent="0.25">
      <c r="A562" s="12" t="s">
        <v>1346</v>
      </c>
      <c r="B562" s="12" t="s">
        <v>1348</v>
      </c>
      <c r="C562" s="12" t="s">
        <v>78</v>
      </c>
      <c r="D562" s="12" t="s">
        <v>46</v>
      </c>
      <c r="E562" s="12" t="s">
        <v>70</v>
      </c>
      <c r="F562" s="12">
        <f>_xlfn.NUMBERVALUE(_xlfn.TEXTBEFORE(Tabela1[[#This Row],[Processo]], "/", 1), ",", ".") + 2000</f>
        <v>2023</v>
      </c>
      <c r="G562" s="12" t="s">
        <v>37</v>
      </c>
      <c r="H562" s="12" t="s">
        <v>53</v>
      </c>
      <c r="I562" s="13">
        <v>45313</v>
      </c>
      <c r="J562" s="14">
        <v>8000000</v>
      </c>
      <c r="K562" s="15">
        <v>0.84760000000000002</v>
      </c>
      <c r="L562" s="14">
        <v>201815.82</v>
      </c>
      <c r="M562" s="14">
        <f>Tabela1[[#This Row],[Valor_Previsto_(R$)]]*Tabela1[[#This Row],[Montante_Aprovado]]</f>
        <v>6780800</v>
      </c>
      <c r="N562" s="14" t="s">
        <v>39</v>
      </c>
      <c r="O562" s="13">
        <v>45461</v>
      </c>
      <c r="P562" s="12">
        <v>1</v>
      </c>
      <c r="Q562" s="12">
        <v>64</v>
      </c>
      <c r="R562" s="12">
        <v>95</v>
      </c>
      <c r="S562" s="12">
        <v>0</v>
      </c>
      <c r="T562" s="16" t="s">
        <v>40</v>
      </c>
      <c r="U562" s="12" t="s">
        <v>49</v>
      </c>
      <c r="V562" s="12" t="s">
        <v>50</v>
      </c>
      <c r="W562" s="12">
        <v>60</v>
      </c>
      <c r="X562" s="12">
        <v>62.1</v>
      </c>
      <c r="Y562" s="26">
        <v>48153</v>
      </c>
      <c r="Z562" s="12" t="s">
        <v>43</v>
      </c>
      <c r="AA562" s="12">
        <f>YEAR(Tabela1[[#This Row],[Data_Publicacao_Parecer]])</f>
        <v>2024</v>
      </c>
      <c r="AB562" s="12">
        <f>MONTH(Tabela1[[#This Row],[Data_Publicacao_Parecer]])</f>
        <v>1</v>
      </c>
      <c r="AC562" s="12">
        <f>DAY(Tabela1[[#This Row],[Data_Publicacao_Parecer]])</f>
        <v>22</v>
      </c>
      <c r="AF562" s="12">
        <v>-27.358644000000002</v>
      </c>
      <c r="AG562" s="12">
        <v>-53.395823999999998</v>
      </c>
    </row>
    <row r="563" spans="1:33" x14ac:dyDescent="0.25">
      <c r="A563" s="12" t="s">
        <v>1351</v>
      </c>
      <c r="B563" s="12" t="s">
        <v>1352</v>
      </c>
      <c r="D563" s="12" t="s">
        <v>35</v>
      </c>
      <c r="E563" s="12" t="s">
        <v>70</v>
      </c>
      <c r="F563" s="12">
        <f>_xlfn.NUMBERVALUE(_xlfn.TEXTBEFORE(Tabela1[[#This Row],[Processo]], "/", 1), ",", ".") + 2000</f>
        <v>2023</v>
      </c>
      <c r="G563" s="12" t="s">
        <v>65</v>
      </c>
      <c r="H563" s="12" t="s">
        <v>128</v>
      </c>
      <c r="I563" s="13">
        <v>45313</v>
      </c>
      <c r="J563" s="14">
        <v>2597904.7999999998</v>
      </c>
      <c r="M563" s="14">
        <f>Tabela1[[#This Row],[Valor_Previsto_(R$)]]*Tabela1[[#This Row],[Montante_Aprovado]]</f>
        <v>0</v>
      </c>
      <c r="N563" s="14" t="s">
        <v>59</v>
      </c>
      <c r="P563" s="12">
        <v>120</v>
      </c>
      <c r="Q563" s="12">
        <v>103</v>
      </c>
      <c r="R563" s="12" t="s">
        <v>2144</v>
      </c>
      <c r="S563" s="12">
        <v>0</v>
      </c>
      <c r="T563" s="16" t="s">
        <v>60</v>
      </c>
      <c r="U563" s="12" t="s">
        <v>913</v>
      </c>
      <c r="V563" s="12" t="s">
        <v>211</v>
      </c>
      <c r="W563" s="12">
        <v>70</v>
      </c>
      <c r="X563" s="12">
        <v>64.599999999999994</v>
      </c>
      <c r="Y563" s="26">
        <v>48549</v>
      </c>
      <c r="Z563" s="12" t="s">
        <v>43</v>
      </c>
      <c r="AA563" s="12">
        <f>YEAR(Tabela1[[#This Row],[Data_Publicacao_Parecer]])</f>
        <v>2024</v>
      </c>
      <c r="AB563" s="12">
        <f>MONTH(Tabela1[[#This Row],[Data_Publicacao_Parecer]])</f>
        <v>1</v>
      </c>
      <c r="AC563" s="12">
        <f>DAY(Tabela1[[#This Row],[Data_Publicacao_Parecer]])</f>
        <v>22</v>
      </c>
      <c r="AF563" s="12">
        <v>-29.971579999999999</v>
      </c>
      <c r="AG563" s="12">
        <v>-51.725070000000002</v>
      </c>
    </row>
    <row r="564" spans="1:33" x14ac:dyDescent="0.25">
      <c r="A564" s="12" t="s">
        <v>1436</v>
      </c>
      <c r="B564" s="12" t="s">
        <v>1437</v>
      </c>
      <c r="D564" s="12" t="s">
        <v>46</v>
      </c>
      <c r="E564" s="12" t="s">
        <v>70</v>
      </c>
      <c r="F564" s="12">
        <f>_xlfn.NUMBERVALUE(_xlfn.TEXTBEFORE(Tabela1[[#This Row],[Processo]], "/", 1), ",", ".") + 2000</f>
        <v>2023</v>
      </c>
      <c r="G564" s="12" t="s">
        <v>65</v>
      </c>
      <c r="H564" s="17" t="s">
        <v>105</v>
      </c>
      <c r="I564" s="13">
        <v>45313</v>
      </c>
      <c r="J564" s="14">
        <v>1000000</v>
      </c>
      <c r="K564" s="15">
        <v>0.8337</v>
      </c>
      <c r="L564" s="14">
        <v>22191.16</v>
      </c>
      <c r="M564" s="14">
        <f>Tabela1[[#This Row],[Valor_Previsto_(R$)]]*Tabela1[[#This Row],[Montante_Aprovado]]</f>
        <v>833700</v>
      </c>
      <c r="N564" s="14" t="s">
        <v>39</v>
      </c>
      <c r="O564" s="13">
        <v>45554</v>
      </c>
      <c r="P564" s="12">
        <v>4</v>
      </c>
      <c r="Q564" s="12">
        <v>6</v>
      </c>
      <c r="S564" s="12">
        <v>0</v>
      </c>
      <c r="T564" s="16" t="s">
        <v>79</v>
      </c>
      <c r="U564" s="12" t="s">
        <v>54</v>
      </c>
      <c r="V564" s="12" t="s">
        <v>55</v>
      </c>
      <c r="W564" s="12">
        <v>70</v>
      </c>
      <c r="X564" s="12">
        <v>30.83</v>
      </c>
      <c r="Y564" s="26">
        <v>48305</v>
      </c>
      <c r="Z564" s="12" t="s">
        <v>43</v>
      </c>
      <c r="AA564" s="12">
        <f>YEAR(Tabela1[[#This Row],[Data_Publicacao_Parecer]])</f>
        <v>2024</v>
      </c>
      <c r="AB564" s="12">
        <f>MONTH(Tabela1[[#This Row],[Data_Publicacao_Parecer]])</f>
        <v>1</v>
      </c>
      <c r="AC564" s="12">
        <f>DAY(Tabela1[[#This Row],[Data_Publicacao_Parecer]])</f>
        <v>22</v>
      </c>
      <c r="AF564" s="12">
        <v>-29.222688999999999</v>
      </c>
      <c r="AG564" s="12">
        <v>-51.341853</v>
      </c>
    </row>
    <row r="565" spans="1:33" x14ac:dyDescent="0.25">
      <c r="A565" s="12" t="s">
        <v>1480</v>
      </c>
      <c r="B565" s="12" t="s">
        <v>1483</v>
      </c>
      <c r="C565" s="19" t="s">
        <v>191</v>
      </c>
      <c r="D565" s="12" t="s">
        <v>46</v>
      </c>
      <c r="E565" s="12" t="s">
        <v>70</v>
      </c>
      <c r="F565" s="12">
        <f>_xlfn.NUMBERVALUE(_xlfn.TEXTBEFORE(Tabela1[[#This Row],[Processo]], "/", 1), ",", ".") + 2000</f>
        <v>2023</v>
      </c>
      <c r="G565" s="12" t="s">
        <v>37</v>
      </c>
      <c r="H565" s="17" t="s">
        <v>154</v>
      </c>
      <c r="I565" s="13">
        <v>45313</v>
      </c>
      <c r="J565" s="14">
        <v>2090000</v>
      </c>
      <c r="K565" s="15">
        <v>0.99660000000000004</v>
      </c>
      <c r="L565" s="14">
        <v>61840.95</v>
      </c>
      <c r="M565" s="14">
        <f>Tabela1[[#This Row],[Valor_Previsto_(R$)]]*Tabela1[[#This Row],[Montante_Aprovado]]</f>
        <v>2082894</v>
      </c>
      <c r="N565" s="14" t="s">
        <v>39</v>
      </c>
      <c r="O565" s="13">
        <v>45490</v>
      </c>
      <c r="P565" s="12">
        <v>3</v>
      </c>
      <c r="Q565" s="12">
        <v>74</v>
      </c>
      <c r="R565" s="12">
        <v>111</v>
      </c>
      <c r="S565" s="12">
        <v>0</v>
      </c>
      <c r="T565" s="16" t="s">
        <v>40</v>
      </c>
      <c r="U565" s="12" t="s">
        <v>387</v>
      </c>
      <c r="V565" s="12" t="s">
        <v>67</v>
      </c>
      <c r="W565" s="12">
        <v>60</v>
      </c>
      <c r="X565" s="12">
        <v>45.01</v>
      </c>
      <c r="Y565" s="26">
        <v>48305</v>
      </c>
      <c r="Z565" s="12" t="s">
        <v>43</v>
      </c>
      <c r="AA565" s="12">
        <f>YEAR(Tabela1[[#This Row],[Data_Publicacao_Parecer]])</f>
        <v>2024</v>
      </c>
      <c r="AB565" s="12">
        <f>MONTH(Tabela1[[#This Row],[Data_Publicacao_Parecer]])</f>
        <v>1</v>
      </c>
      <c r="AC565" s="12">
        <f>DAY(Tabela1[[#This Row],[Data_Publicacao_Parecer]])</f>
        <v>22</v>
      </c>
      <c r="AF565" s="12">
        <v>-29.288398000000001</v>
      </c>
      <c r="AG565" s="12">
        <v>-51.865839999999999</v>
      </c>
    </row>
    <row r="566" spans="1:33" x14ac:dyDescent="0.25">
      <c r="A566" s="12" t="s">
        <v>1522</v>
      </c>
      <c r="B566" s="12" t="s">
        <v>1524</v>
      </c>
      <c r="C566" s="12" t="s">
        <v>78</v>
      </c>
      <c r="D566" s="12" t="s">
        <v>35</v>
      </c>
      <c r="E566" s="12" t="s">
        <v>70</v>
      </c>
      <c r="F566" s="12">
        <f>_xlfn.NUMBERVALUE(_xlfn.TEXTBEFORE(Tabela1[[#This Row],[Processo]], "/", 1), ",", ".") + 2000</f>
        <v>2023</v>
      </c>
      <c r="G566" s="12" t="s">
        <v>37</v>
      </c>
      <c r="H566" s="17" t="s">
        <v>105</v>
      </c>
      <c r="I566" s="13">
        <v>45313</v>
      </c>
      <c r="J566" s="14">
        <v>19380919.489999998</v>
      </c>
      <c r="K566" s="15">
        <v>0.67700000000000005</v>
      </c>
      <c r="L566" s="14">
        <v>391548.12</v>
      </c>
      <c r="M566" s="14">
        <f>Tabela1[[#This Row],[Valor_Previsto_(R$)]]*Tabela1[[#This Row],[Montante_Aprovado]]</f>
        <v>13120882.494729999</v>
      </c>
      <c r="N566" s="14" t="s">
        <v>39</v>
      </c>
      <c r="O566" s="13">
        <v>45489</v>
      </c>
      <c r="P566" s="12">
        <v>0</v>
      </c>
      <c r="Q566" s="12">
        <v>182</v>
      </c>
      <c r="R566" s="12">
        <v>197</v>
      </c>
      <c r="S566" s="12">
        <v>0</v>
      </c>
      <c r="T566" s="16" t="s">
        <v>40</v>
      </c>
      <c r="U566" s="12" t="s">
        <v>267</v>
      </c>
      <c r="V566" s="12" t="s">
        <v>244</v>
      </c>
      <c r="W566" s="12">
        <v>65</v>
      </c>
      <c r="X566" s="12">
        <v>49.04</v>
      </c>
      <c r="Y566" s="26">
        <v>48305</v>
      </c>
      <c r="Z566" s="12" t="s">
        <v>43</v>
      </c>
      <c r="AA566" s="12">
        <f>YEAR(Tabela1[[#This Row],[Data_Publicacao_Parecer]])</f>
        <v>2024</v>
      </c>
      <c r="AB566" s="12">
        <f>MONTH(Tabela1[[#This Row],[Data_Publicacao_Parecer]])</f>
        <v>1</v>
      </c>
      <c r="AC566" s="12">
        <f>DAY(Tabela1[[#This Row],[Data_Publicacao_Parecer]])</f>
        <v>22</v>
      </c>
      <c r="AF566" s="12">
        <v>-29.722021000000002</v>
      </c>
      <c r="AG566" s="12">
        <v>-52.434317999999998</v>
      </c>
    </row>
    <row r="567" spans="1:33" x14ac:dyDescent="0.25">
      <c r="A567" s="12" t="s">
        <v>1522</v>
      </c>
      <c r="B567" s="12" t="s">
        <v>1524</v>
      </c>
      <c r="C567" s="12" t="s">
        <v>78</v>
      </c>
      <c r="D567" s="12" t="s">
        <v>35</v>
      </c>
      <c r="E567" s="12" t="s">
        <v>70</v>
      </c>
      <c r="F567" s="12">
        <f>_xlfn.NUMBERVALUE(_xlfn.TEXTBEFORE(Tabela1[[#This Row],[Processo]], "/", 1), ",", ".") + 2000</f>
        <v>2023</v>
      </c>
      <c r="G567" s="12" t="s">
        <v>37</v>
      </c>
      <c r="H567" s="17" t="s">
        <v>105</v>
      </c>
      <c r="I567" s="13">
        <v>45313</v>
      </c>
      <c r="J567" s="14">
        <v>0</v>
      </c>
      <c r="K567" s="15">
        <v>0</v>
      </c>
      <c r="L567" s="14">
        <v>0</v>
      </c>
      <c r="M567" s="14">
        <f>Tabela1[[#This Row],[Valor_Previsto_(R$)]]*Tabela1[[#This Row],[Montante_Aprovado]]</f>
        <v>0</v>
      </c>
      <c r="N567" s="14" t="s">
        <v>39</v>
      </c>
      <c r="O567" s="13">
        <v>45489</v>
      </c>
      <c r="P567" s="12">
        <v>0</v>
      </c>
      <c r="Q567" s="12">
        <v>0</v>
      </c>
      <c r="S567" s="12">
        <v>0</v>
      </c>
      <c r="T567" s="16">
        <v>45444</v>
      </c>
      <c r="U567" s="12" t="s">
        <v>1525</v>
      </c>
      <c r="V567" s="12" t="s">
        <v>244</v>
      </c>
      <c r="W567" s="12">
        <v>65</v>
      </c>
      <c r="X567" s="12">
        <v>49.04</v>
      </c>
      <c r="Y567" s="26">
        <v>48305</v>
      </c>
      <c r="Z567" s="12" t="s">
        <v>43</v>
      </c>
      <c r="AA567" s="12">
        <f>YEAR(Tabela1[[#This Row],[Data_Publicacao_Parecer]])</f>
        <v>2024</v>
      </c>
      <c r="AB567" s="12">
        <f>MONTH(Tabela1[[#This Row],[Data_Publicacao_Parecer]])</f>
        <v>1</v>
      </c>
      <c r="AC567" s="12">
        <f>DAY(Tabela1[[#This Row],[Data_Publicacao_Parecer]])</f>
        <v>22</v>
      </c>
      <c r="AF567" s="12">
        <v>-29.718434999999999</v>
      </c>
      <c r="AG567" s="12">
        <v>-52.515175999999997</v>
      </c>
    </row>
    <row r="568" spans="1:33" x14ac:dyDescent="0.25">
      <c r="A568" s="12" t="s">
        <v>62</v>
      </c>
      <c r="B568" s="12" t="s">
        <v>63</v>
      </c>
      <c r="D568" s="12" t="s">
        <v>46</v>
      </c>
      <c r="E568" s="12" t="s">
        <v>64</v>
      </c>
      <c r="F568" s="12">
        <f>_xlfn.NUMBERVALUE(_xlfn.TEXTBEFORE(Tabela1[[#This Row],[Processo]], "/", 1), ",", ".") + 2000</f>
        <v>2023</v>
      </c>
      <c r="G568" s="12" t="s">
        <v>65</v>
      </c>
      <c r="H568" s="12" t="s">
        <v>53</v>
      </c>
      <c r="I568" s="13">
        <v>45342</v>
      </c>
      <c r="J568" s="14">
        <v>927000</v>
      </c>
      <c r="K568" s="15">
        <v>0.80659999999999998</v>
      </c>
      <c r="L568" s="14">
        <v>22141.759999999998</v>
      </c>
      <c r="M568" s="14">
        <f>Tabela1[[#This Row],[Valor_Previsto_(R$)]]*Tabela1[[#This Row],[Montante_Aprovado]]</f>
        <v>747718.2</v>
      </c>
      <c r="N568" s="14" t="s">
        <v>39</v>
      </c>
      <c r="O568" s="13">
        <v>45603</v>
      </c>
      <c r="P568" s="12">
        <v>7</v>
      </c>
      <c r="Q568" s="12">
        <v>19</v>
      </c>
      <c r="R568" s="12">
        <v>27</v>
      </c>
      <c r="S568" s="12">
        <v>0</v>
      </c>
      <c r="T568" s="16" t="s">
        <v>40</v>
      </c>
      <c r="U568" s="12" t="s">
        <v>66</v>
      </c>
      <c r="V568" s="12" t="s">
        <v>67</v>
      </c>
      <c r="W568" s="12">
        <v>35</v>
      </c>
      <c r="X568" s="12">
        <v>16.63</v>
      </c>
      <c r="Y568" s="26">
        <v>47969</v>
      </c>
      <c r="Z568" s="12" t="s">
        <v>43</v>
      </c>
      <c r="AA568" s="12">
        <f>YEAR(Tabela1[[#This Row],[Data_Publicacao_Parecer]])</f>
        <v>2024</v>
      </c>
      <c r="AB568" s="12">
        <f>MONTH(Tabela1[[#This Row],[Data_Publicacao_Parecer]])</f>
        <v>2</v>
      </c>
      <c r="AC568" s="12">
        <f>DAY(Tabela1[[#This Row],[Data_Publicacao_Parecer]])</f>
        <v>20</v>
      </c>
      <c r="AF568" s="12">
        <v>-29.500207</v>
      </c>
      <c r="AG568" s="12">
        <v>-51.949508000000002</v>
      </c>
    </row>
    <row r="569" spans="1:33" x14ac:dyDescent="0.25">
      <c r="A569" s="12" t="s">
        <v>88</v>
      </c>
      <c r="B569" s="12" t="s">
        <v>89</v>
      </c>
      <c r="D569" s="12" t="s">
        <v>46</v>
      </c>
      <c r="E569" s="12" t="s">
        <v>70</v>
      </c>
      <c r="F569" s="12">
        <f>_xlfn.NUMBERVALUE(_xlfn.TEXTBEFORE(Tabela1[[#This Row],[Processo]], "/", 1), ",", ".") + 2000</f>
        <v>2023</v>
      </c>
      <c r="G569" s="12" t="s">
        <v>37</v>
      </c>
      <c r="H569" s="12" t="s">
        <v>90</v>
      </c>
      <c r="I569" s="13">
        <v>45342</v>
      </c>
      <c r="J569" s="14">
        <v>7005000</v>
      </c>
      <c r="M569" s="14">
        <f>Tabela1[[#This Row],[Valor_Previsto_(R$)]]*Tabela1[[#This Row],[Montante_Aprovado]]</f>
        <v>0</v>
      </c>
      <c r="N569" s="14" t="s">
        <v>59</v>
      </c>
      <c r="P569" s="12">
        <v>10</v>
      </c>
      <c r="Q569" s="12">
        <v>116</v>
      </c>
      <c r="R569" s="12" t="s">
        <v>2144</v>
      </c>
      <c r="S569" s="12">
        <v>0</v>
      </c>
      <c r="T569" s="16" t="s">
        <v>60</v>
      </c>
      <c r="U569" s="12" t="s">
        <v>91</v>
      </c>
      <c r="V569" s="12" t="s">
        <v>92</v>
      </c>
      <c r="W569" s="12">
        <v>70</v>
      </c>
      <c r="X569" s="12">
        <v>57.12</v>
      </c>
      <c r="Y569" s="26">
        <v>48549</v>
      </c>
      <c r="Z569" s="12" t="s">
        <v>43</v>
      </c>
      <c r="AA569" s="12">
        <f>YEAR(Tabela1[[#This Row],[Data_Publicacao_Parecer]])</f>
        <v>2024</v>
      </c>
      <c r="AB569" s="12">
        <f>MONTH(Tabela1[[#This Row],[Data_Publicacao_Parecer]])</f>
        <v>2</v>
      </c>
      <c r="AC569" s="12">
        <f>DAY(Tabela1[[#This Row],[Data_Publicacao_Parecer]])</f>
        <v>20</v>
      </c>
      <c r="AF569" s="12">
        <v>-28.746552000000001</v>
      </c>
      <c r="AG569" s="12">
        <v>-53.101095999999998</v>
      </c>
    </row>
    <row r="570" spans="1:33" x14ac:dyDescent="0.25">
      <c r="A570" s="19" t="s">
        <v>182</v>
      </c>
      <c r="B570" s="12" t="s">
        <v>183</v>
      </c>
      <c r="C570" s="12" t="s">
        <v>75</v>
      </c>
      <c r="D570" s="12" t="s">
        <v>46</v>
      </c>
      <c r="E570" s="12" t="s">
        <v>70</v>
      </c>
      <c r="F570" s="12">
        <f>_xlfn.NUMBERVALUE(_xlfn.TEXTBEFORE(Tabela1[[#This Row],[Processo]], "/", 1), ",", ".") + 2000</f>
        <v>2023</v>
      </c>
      <c r="G570" s="12" t="s">
        <v>65</v>
      </c>
      <c r="H570" s="12" t="s">
        <v>53</v>
      </c>
      <c r="I570" s="13">
        <v>45342</v>
      </c>
      <c r="J570" s="14">
        <v>1950800</v>
      </c>
      <c r="K570" s="15">
        <v>0.87050000000000005</v>
      </c>
      <c r="L570" s="14">
        <v>50165.56</v>
      </c>
      <c r="M570" s="14">
        <f>Tabela1[[#This Row],[Valor_Previsto_(R$)]]*Tabela1[[#This Row],[Montante_Aprovado]]</f>
        <v>1698171.4000000001</v>
      </c>
      <c r="N570" s="14" t="s">
        <v>39</v>
      </c>
      <c r="O570" s="13">
        <v>45629</v>
      </c>
      <c r="P570" s="12">
        <v>5</v>
      </c>
      <c r="Q570" s="12">
        <v>13</v>
      </c>
      <c r="R570" s="12">
        <v>31</v>
      </c>
      <c r="S570" s="12">
        <v>0</v>
      </c>
      <c r="T570" s="16" t="s">
        <v>40</v>
      </c>
      <c r="U570" s="12" t="s">
        <v>184</v>
      </c>
      <c r="V570" s="12" t="s">
        <v>55</v>
      </c>
      <c r="W570" s="12">
        <v>35</v>
      </c>
      <c r="X570" s="12">
        <v>18.260000000000002</v>
      </c>
      <c r="Y570" s="26">
        <v>48153</v>
      </c>
      <c r="Z570" s="12" t="s">
        <v>43</v>
      </c>
      <c r="AA570" s="12">
        <f>YEAR(Tabela1[[#This Row],[Data_Publicacao_Parecer]])</f>
        <v>2024</v>
      </c>
      <c r="AB570" s="12">
        <f>MONTH(Tabela1[[#This Row],[Data_Publicacao_Parecer]])</f>
        <v>2</v>
      </c>
      <c r="AC570" s="12">
        <f>DAY(Tabela1[[#This Row],[Data_Publicacao_Parecer]])</f>
        <v>20</v>
      </c>
      <c r="AF570" s="12">
        <v>-28.805218</v>
      </c>
      <c r="AG570" s="12">
        <v>-51.794649999999997</v>
      </c>
    </row>
    <row r="571" spans="1:33" x14ac:dyDescent="0.25">
      <c r="A571" s="12" t="s">
        <v>323</v>
      </c>
      <c r="B571" s="12" t="s">
        <v>326</v>
      </c>
      <c r="C571" s="19" t="s">
        <v>191</v>
      </c>
      <c r="D571" s="12" t="s">
        <v>46</v>
      </c>
      <c r="E571" s="12" t="s">
        <v>70</v>
      </c>
      <c r="F571" s="12">
        <f>_xlfn.NUMBERVALUE(_xlfn.TEXTBEFORE(Tabela1[[#This Row],[Processo]], "/", 1), ",", ".") + 2000</f>
        <v>2023</v>
      </c>
      <c r="G571" s="12" t="s">
        <v>65</v>
      </c>
      <c r="H571" s="12" t="s">
        <v>48</v>
      </c>
      <c r="I571" s="13">
        <v>45342</v>
      </c>
      <c r="J571" s="14">
        <v>357900</v>
      </c>
      <c r="K571" s="15">
        <v>0.89929999999999999</v>
      </c>
      <c r="L571" s="14">
        <v>9531.06</v>
      </c>
      <c r="M571" s="14">
        <f>Tabela1[[#This Row],[Valor_Previsto_(R$)]]*Tabela1[[#This Row],[Montante_Aprovado]]</f>
        <v>321859.46999999997</v>
      </c>
      <c r="N571" s="14" t="s">
        <v>39</v>
      </c>
      <c r="O571" s="13">
        <v>45722</v>
      </c>
      <c r="P571" s="12">
        <v>4</v>
      </c>
      <c r="Q571" s="12">
        <v>32</v>
      </c>
      <c r="R571" s="12">
        <v>54</v>
      </c>
      <c r="S571" s="12">
        <v>0</v>
      </c>
      <c r="T571" s="16" t="s">
        <v>327</v>
      </c>
      <c r="U571" s="12" t="s">
        <v>155</v>
      </c>
      <c r="V571" s="12" t="s">
        <v>156</v>
      </c>
      <c r="W571" s="12">
        <v>65</v>
      </c>
      <c r="X571" s="12">
        <v>39.64</v>
      </c>
      <c r="Y571" s="26">
        <v>48335</v>
      </c>
      <c r="Z571" s="12" t="s">
        <v>43</v>
      </c>
      <c r="AA571" s="12">
        <f>YEAR(Tabela1[[#This Row],[Data_Publicacao_Parecer]])</f>
        <v>2024</v>
      </c>
      <c r="AB571" s="12">
        <f>MONTH(Tabela1[[#This Row],[Data_Publicacao_Parecer]])</f>
        <v>2</v>
      </c>
      <c r="AC571" s="12">
        <f>DAY(Tabela1[[#This Row],[Data_Publicacao_Parecer]])</f>
        <v>20</v>
      </c>
      <c r="AF571" s="12">
        <v>-30.031770999999999</v>
      </c>
      <c r="AG571" s="12">
        <v>-51.206533</v>
      </c>
    </row>
    <row r="572" spans="1:33" x14ac:dyDescent="0.25">
      <c r="A572" s="12" t="s">
        <v>406</v>
      </c>
      <c r="B572" s="12" t="s">
        <v>407</v>
      </c>
      <c r="D572" s="12" t="s">
        <v>46</v>
      </c>
      <c r="E572" s="12" t="s">
        <v>70</v>
      </c>
      <c r="F572" s="12">
        <f>_xlfn.NUMBERVALUE(_xlfn.TEXTBEFORE(Tabela1[[#This Row],[Processo]], "/", 1), ",", ".") + 2000</f>
        <v>2023</v>
      </c>
      <c r="G572" s="12" t="s">
        <v>37</v>
      </c>
      <c r="H572" s="12" t="s">
        <v>53</v>
      </c>
      <c r="I572" s="13">
        <v>45342</v>
      </c>
      <c r="J572" s="14">
        <v>4281500</v>
      </c>
      <c r="K572" s="15">
        <v>0.97109999999999996</v>
      </c>
      <c r="L572" s="14">
        <v>123124.33</v>
      </c>
      <c r="M572" s="14">
        <f>Tabela1[[#This Row],[Valor_Previsto_(R$)]]*Tabela1[[#This Row],[Montante_Aprovado]]</f>
        <v>4157764.65</v>
      </c>
      <c r="N572" s="14" t="s">
        <v>39</v>
      </c>
      <c r="O572" s="13">
        <v>45565</v>
      </c>
      <c r="P572" s="12">
        <v>4</v>
      </c>
      <c r="Q572" s="12">
        <v>48</v>
      </c>
      <c r="S572" s="12">
        <v>0</v>
      </c>
      <c r="T572" s="16" t="s">
        <v>79</v>
      </c>
      <c r="U572" s="12" t="s">
        <v>66</v>
      </c>
      <c r="V572" s="12" t="s">
        <v>67</v>
      </c>
      <c r="W572" s="12">
        <v>35</v>
      </c>
      <c r="X572" s="12">
        <v>16.63</v>
      </c>
      <c r="Y572" s="26">
        <v>48153</v>
      </c>
      <c r="Z572" s="12" t="s">
        <v>43</v>
      </c>
      <c r="AA572" s="12">
        <f>YEAR(Tabela1[[#This Row],[Data_Publicacao_Parecer]])</f>
        <v>2024</v>
      </c>
      <c r="AB572" s="12">
        <f>MONTH(Tabela1[[#This Row],[Data_Publicacao_Parecer]])</f>
        <v>2</v>
      </c>
      <c r="AC572" s="12">
        <f>DAY(Tabela1[[#This Row],[Data_Publicacao_Parecer]])</f>
        <v>20</v>
      </c>
      <c r="AF572" s="12">
        <v>-29.500207</v>
      </c>
      <c r="AG572" s="12">
        <v>-51.949508000000002</v>
      </c>
    </row>
    <row r="573" spans="1:33" x14ac:dyDescent="0.25">
      <c r="A573" s="12" t="s">
        <v>619</v>
      </c>
      <c r="B573" s="12" t="s">
        <v>625</v>
      </c>
      <c r="C573" s="12" t="s">
        <v>521</v>
      </c>
      <c r="D573" s="12" t="s">
        <v>35</v>
      </c>
      <c r="E573" s="12" t="s">
        <v>36</v>
      </c>
      <c r="F573" s="12">
        <f>_xlfn.NUMBERVALUE(_xlfn.TEXTBEFORE(Tabela1[[#This Row],[Processo]], "/", 1), ",", ".") + 2000</f>
        <v>2023</v>
      </c>
      <c r="G573" s="12" t="s">
        <v>37</v>
      </c>
      <c r="H573" s="12" t="s">
        <v>48</v>
      </c>
      <c r="I573" s="13">
        <v>45342</v>
      </c>
      <c r="J573" s="14">
        <v>20285000</v>
      </c>
      <c r="K573" s="15">
        <v>0.96089999999999998</v>
      </c>
      <c r="L573" s="14">
        <v>580259.75</v>
      </c>
      <c r="M573" s="14">
        <f>Tabela1[[#This Row],[Valor_Previsto_(R$)]]*Tabela1[[#This Row],[Montante_Aprovado]]</f>
        <v>19491856.5</v>
      </c>
      <c r="N573" s="14" t="s">
        <v>39</v>
      </c>
      <c r="O573" s="13">
        <v>45902</v>
      </c>
      <c r="P573" s="12">
        <v>5</v>
      </c>
      <c r="Q573" s="12">
        <v>119</v>
      </c>
      <c r="R573" s="12">
        <v>172</v>
      </c>
      <c r="S573" s="12">
        <v>0</v>
      </c>
      <c r="T573" s="16" t="s">
        <v>40</v>
      </c>
      <c r="U573" s="12" t="s">
        <v>621</v>
      </c>
      <c r="V573" s="12" t="s">
        <v>354</v>
      </c>
      <c r="W573" s="12">
        <v>45</v>
      </c>
      <c r="X573" s="12">
        <v>48.97</v>
      </c>
      <c r="Y573" s="26">
        <v>48335</v>
      </c>
      <c r="Z573" s="12" t="s">
        <v>43</v>
      </c>
      <c r="AA573" s="12">
        <f>YEAR(Tabela1[[#This Row],[Data_Publicacao_Parecer]])</f>
        <v>2024</v>
      </c>
      <c r="AB573" s="12">
        <f>MONTH(Tabela1[[#This Row],[Data_Publicacao_Parecer]])</f>
        <v>2</v>
      </c>
      <c r="AC573" s="12">
        <f>DAY(Tabela1[[#This Row],[Data_Publicacao_Parecer]])</f>
        <v>20</v>
      </c>
      <c r="AF573" s="12">
        <v>-28.388048000000001</v>
      </c>
      <c r="AG573" s="12">
        <v>-53.919960000000003</v>
      </c>
    </row>
    <row r="574" spans="1:33" x14ac:dyDescent="0.25">
      <c r="A574" s="12" t="s">
        <v>619</v>
      </c>
      <c r="B574" s="12" t="s">
        <v>625</v>
      </c>
      <c r="C574" s="12" t="s">
        <v>521</v>
      </c>
      <c r="D574" s="12" t="s">
        <v>35</v>
      </c>
      <c r="E574" s="12" t="s">
        <v>36</v>
      </c>
      <c r="F574" s="12">
        <f>_xlfn.NUMBERVALUE(_xlfn.TEXTBEFORE(Tabela1[[#This Row],[Processo]], "/", 1), ",", ".") + 2000</f>
        <v>2023</v>
      </c>
      <c r="G574" s="12" t="s">
        <v>37</v>
      </c>
      <c r="H574" s="12" t="s">
        <v>48</v>
      </c>
      <c r="I574" s="13">
        <v>45342</v>
      </c>
      <c r="J574" s="14">
        <v>0</v>
      </c>
      <c r="K574" s="15">
        <v>0</v>
      </c>
      <c r="L574" s="14">
        <v>0</v>
      </c>
      <c r="M574" s="14">
        <f>Tabela1[[#This Row],[Valor_Previsto_(R$)]]*Tabela1[[#This Row],[Montante_Aprovado]]</f>
        <v>0</v>
      </c>
      <c r="N574" s="14" t="s">
        <v>39</v>
      </c>
      <c r="O574" s="13">
        <v>45902</v>
      </c>
      <c r="P574" s="12">
        <v>0</v>
      </c>
      <c r="Q574" s="12">
        <v>119</v>
      </c>
      <c r="S574" s="12">
        <v>0</v>
      </c>
      <c r="T574" s="16">
        <v>45901</v>
      </c>
      <c r="U574" s="12" t="s">
        <v>626</v>
      </c>
      <c r="V574" s="12" t="s">
        <v>354</v>
      </c>
      <c r="W574" s="12">
        <v>45</v>
      </c>
      <c r="X574" s="12">
        <v>48.97</v>
      </c>
      <c r="Y574" s="26">
        <v>48335</v>
      </c>
      <c r="Z574" s="12" t="s">
        <v>43</v>
      </c>
      <c r="AA574" s="12">
        <f>YEAR(Tabela1[[#This Row],[Data_Publicacao_Parecer]])</f>
        <v>2024</v>
      </c>
      <c r="AB574" s="12">
        <f>MONTH(Tabela1[[#This Row],[Data_Publicacao_Parecer]])</f>
        <v>2</v>
      </c>
      <c r="AC574" s="12">
        <f>DAY(Tabela1[[#This Row],[Data_Publicacao_Parecer]])</f>
        <v>20</v>
      </c>
      <c r="AF574" s="12">
        <v>-28.517249</v>
      </c>
      <c r="AG574" s="12">
        <v>-53.988292000000001</v>
      </c>
    </row>
    <row r="575" spans="1:33" x14ac:dyDescent="0.25">
      <c r="A575" s="12" t="s">
        <v>632</v>
      </c>
      <c r="B575" s="12" t="s">
        <v>633</v>
      </c>
      <c r="D575" s="12" t="s">
        <v>35</v>
      </c>
      <c r="E575" s="12" t="s">
        <v>116</v>
      </c>
      <c r="F575" s="12">
        <f>_xlfn.NUMBERVALUE(_xlfn.TEXTBEFORE(Tabela1[[#This Row],[Processo]], "/", 1), ",", ".") + 2000</f>
        <v>2023</v>
      </c>
      <c r="G575" s="12" t="s">
        <v>37</v>
      </c>
      <c r="H575" s="12" t="s">
        <v>154</v>
      </c>
      <c r="I575" s="13">
        <v>45342</v>
      </c>
      <c r="J575" s="14">
        <v>15975407.92</v>
      </c>
      <c r="K575" s="15">
        <v>0.65569999999999995</v>
      </c>
      <c r="L575" s="14">
        <v>322988.48</v>
      </c>
      <c r="M575" s="14">
        <f>Tabela1[[#This Row],[Valor_Previsto_(R$)]]*Tabela1[[#This Row],[Montante_Aprovado]]</f>
        <v>10475074.973143999</v>
      </c>
      <c r="N575" s="14" t="s">
        <v>39</v>
      </c>
      <c r="O575" s="13">
        <v>46010</v>
      </c>
      <c r="P575" s="12">
        <v>20</v>
      </c>
      <c r="Q575" s="12">
        <v>0</v>
      </c>
      <c r="R575" s="12">
        <v>20</v>
      </c>
      <c r="S575" s="12">
        <v>0</v>
      </c>
      <c r="T575" s="16" t="s">
        <v>40</v>
      </c>
      <c r="U575" s="12" t="s">
        <v>109</v>
      </c>
      <c r="V575" s="12" t="s">
        <v>55</v>
      </c>
      <c r="W575" s="12">
        <v>65</v>
      </c>
      <c r="X575" s="12">
        <v>30.14</v>
      </c>
      <c r="Y575" s="26">
        <v>48549</v>
      </c>
      <c r="Z575" s="12" t="s">
        <v>43</v>
      </c>
      <c r="AA575" s="12">
        <f>YEAR(Tabela1[[#This Row],[Data_Publicacao_Parecer]])</f>
        <v>2024</v>
      </c>
      <c r="AB575" s="12">
        <f>MONTH(Tabela1[[#This Row],[Data_Publicacao_Parecer]])</f>
        <v>2</v>
      </c>
      <c r="AC575" s="12">
        <f>DAY(Tabela1[[#This Row],[Data_Publicacao_Parecer]])</f>
        <v>20</v>
      </c>
      <c r="AF575" s="12">
        <v>-29.162904999999999</v>
      </c>
      <c r="AG575" s="12">
        <v>-51.179161000000001</v>
      </c>
    </row>
    <row r="576" spans="1:33" x14ac:dyDescent="0.25">
      <c r="A576" s="12" t="s">
        <v>1080</v>
      </c>
      <c r="B576" s="12" t="s">
        <v>1081</v>
      </c>
      <c r="D576" s="12" t="s">
        <v>35</v>
      </c>
      <c r="E576" s="12" t="s">
        <v>64</v>
      </c>
      <c r="F576" s="12">
        <f>_xlfn.NUMBERVALUE(_xlfn.TEXTBEFORE(Tabela1[[#This Row],[Processo]], "/", 1), ",", ".") + 2000</f>
        <v>2023</v>
      </c>
      <c r="G576" s="12" t="s">
        <v>37</v>
      </c>
      <c r="H576" s="12" t="s">
        <v>90</v>
      </c>
      <c r="I576" s="13">
        <v>45342</v>
      </c>
      <c r="J576" s="14">
        <v>51933616.859999999</v>
      </c>
      <c r="M576" s="14">
        <f>Tabela1[[#This Row],[Valor_Previsto_(R$)]]*Tabela1[[#This Row],[Montante_Aprovado]]</f>
        <v>0</v>
      </c>
      <c r="N576" s="14" t="s">
        <v>59</v>
      </c>
      <c r="P576" s="12">
        <v>78</v>
      </c>
      <c r="Q576" s="12">
        <v>54</v>
      </c>
      <c r="R576" s="12" t="s">
        <v>2144</v>
      </c>
      <c r="S576" s="12">
        <v>0</v>
      </c>
      <c r="T576" s="16" t="s">
        <v>60</v>
      </c>
      <c r="U576" s="12" t="s">
        <v>1082</v>
      </c>
      <c r="V576" s="12" t="s">
        <v>118</v>
      </c>
      <c r="W576" s="12">
        <v>70</v>
      </c>
      <c r="X576" s="12">
        <v>72.05</v>
      </c>
      <c r="Y576" s="26">
        <v>48549</v>
      </c>
      <c r="Z576" s="12" t="s">
        <v>43</v>
      </c>
      <c r="AA576" s="12">
        <f>YEAR(Tabela1[[#This Row],[Data_Publicacao_Parecer]])</f>
        <v>2024</v>
      </c>
      <c r="AB576" s="12">
        <f>MONTH(Tabela1[[#This Row],[Data_Publicacao_Parecer]])</f>
        <v>2</v>
      </c>
      <c r="AC576" s="12">
        <f>DAY(Tabela1[[#This Row],[Data_Publicacao_Parecer]])</f>
        <v>20</v>
      </c>
      <c r="AF576" s="12">
        <v>-29.616831999999999</v>
      </c>
      <c r="AG576" s="12">
        <v>-50.929127999999999</v>
      </c>
    </row>
    <row r="577" spans="1:33" x14ac:dyDescent="0.25">
      <c r="A577" s="12" t="s">
        <v>1101</v>
      </c>
      <c r="B577" s="12" t="s">
        <v>1102</v>
      </c>
      <c r="D577" s="12" t="s">
        <v>46</v>
      </c>
      <c r="E577" s="12" t="s">
        <v>70</v>
      </c>
      <c r="F577" s="12">
        <f>_xlfn.NUMBERVALUE(_xlfn.TEXTBEFORE(Tabela1[[#This Row],[Processo]], "/", 1), ",", ".") + 2000</f>
        <v>2023</v>
      </c>
      <c r="G577" s="12" t="s">
        <v>37</v>
      </c>
      <c r="H577" s="12" t="s">
        <v>105</v>
      </c>
      <c r="I577" s="13">
        <v>45342</v>
      </c>
      <c r="J577" s="14">
        <v>6359989.8899999997</v>
      </c>
      <c r="K577" s="15">
        <v>0.85019999999999996</v>
      </c>
      <c r="L577" s="14">
        <v>160542.65</v>
      </c>
      <c r="M577" s="14">
        <f>Tabela1[[#This Row],[Valor_Previsto_(R$)]]*Tabela1[[#This Row],[Montante_Aprovado]]</f>
        <v>5407263.4044779995</v>
      </c>
      <c r="N577" s="14" t="s">
        <v>39</v>
      </c>
      <c r="O577" s="13">
        <v>45576</v>
      </c>
      <c r="P577" s="12">
        <v>20</v>
      </c>
      <c r="Q577" s="12">
        <v>295</v>
      </c>
      <c r="R577" s="12">
        <v>368</v>
      </c>
      <c r="S577" s="12">
        <v>0</v>
      </c>
      <c r="T577" s="16" t="s">
        <v>40</v>
      </c>
      <c r="U577" s="12" t="s">
        <v>109</v>
      </c>
      <c r="V577" s="12" t="s">
        <v>55</v>
      </c>
      <c r="W577" s="12">
        <v>60</v>
      </c>
      <c r="X577" s="12">
        <v>30.14</v>
      </c>
      <c r="Y577" s="26">
        <v>48335</v>
      </c>
      <c r="Z577" s="12" t="s">
        <v>43</v>
      </c>
      <c r="AA577" s="12">
        <f>YEAR(Tabela1[[#This Row],[Data_Publicacao_Parecer]])</f>
        <v>2024</v>
      </c>
      <c r="AB577" s="12">
        <f>MONTH(Tabela1[[#This Row],[Data_Publicacao_Parecer]])</f>
        <v>2</v>
      </c>
      <c r="AC577" s="12">
        <f>DAY(Tabela1[[#This Row],[Data_Publicacao_Parecer]])</f>
        <v>20</v>
      </c>
      <c r="AF577" s="12">
        <v>-29.162904999999999</v>
      </c>
      <c r="AG577" s="12">
        <v>-51.179161000000001</v>
      </c>
    </row>
    <row r="578" spans="1:33" x14ac:dyDescent="0.25">
      <c r="A578" s="12" t="s">
        <v>1182</v>
      </c>
      <c r="B578" s="12" t="s">
        <v>1183</v>
      </c>
      <c r="D578" s="12" t="s">
        <v>35</v>
      </c>
      <c r="E578" s="12" t="s">
        <v>36</v>
      </c>
      <c r="F578" s="12">
        <f>_xlfn.NUMBERVALUE(_xlfn.TEXTBEFORE(Tabela1[[#This Row],[Processo]], "/", 1), ",", ".") + 2000</f>
        <v>2023</v>
      </c>
      <c r="G578" s="12" t="s">
        <v>82</v>
      </c>
      <c r="H578" s="12" t="s">
        <v>83</v>
      </c>
      <c r="I578" s="13">
        <v>45342</v>
      </c>
      <c r="J578" s="14">
        <v>29259480.489999998</v>
      </c>
      <c r="M578" s="14">
        <f>Tabela1[[#This Row],[Valor_Previsto_(R$)]]*Tabela1[[#This Row],[Montante_Aprovado]]</f>
        <v>0</v>
      </c>
      <c r="N578" s="14" t="s">
        <v>59</v>
      </c>
      <c r="P578" s="12">
        <v>10</v>
      </c>
      <c r="Q578" s="12">
        <v>359</v>
      </c>
      <c r="R578" s="12" t="s">
        <v>2144</v>
      </c>
      <c r="S578" s="12">
        <v>0</v>
      </c>
      <c r="T578" s="16" t="s">
        <v>60</v>
      </c>
      <c r="U578" s="12" t="s">
        <v>508</v>
      </c>
      <c r="V578" s="12" t="s">
        <v>42</v>
      </c>
      <c r="W578" s="12">
        <v>40</v>
      </c>
      <c r="X578" s="12">
        <v>15.46</v>
      </c>
      <c r="Y578" s="26">
        <v>48335</v>
      </c>
      <c r="Z578" s="12" t="s">
        <v>43</v>
      </c>
      <c r="AA578" s="12">
        <f>YEAR(Tabela1[[#This Row],[Data_Publicacao_Parecer]])</f>
        <v>2024</v>
      </c>
      <c r="AB578" s="12">
        <f>MONTH(Tabela1[[#This Row],[Data_Publicacao_Parecer]])</f>
        <v>2</v>
      </c>
      <c r="AC578" s="12">
        <f>DAY(Tabela1[[#This Row],[Data_Publicacao_Parecer]])</f>
        <v>20</v>
      </c>
      <c r="AF578" s="12">
        <v>-28.560516</v>
      </c>
      <c r="AG578" s="12">
        <v>-51.981451999999997</v>
      </c>
    </row>
    <row r="579" spans="1:33" x14ac:dyDescent="0.25">
      <c r="A579" s="12" t="s">
        <v>1189</v>
      </c>
      <c r="B579" s="12" t="s">
        <v>1190</v>
      </c>
      <c r="D579" s="12" t="s">
        <v>35</v>
      </c>
      <c r="E579" s="12" t="s">
        <v>70</v>
      </c>
      <c r="F579" s="12">
        <f>_xlfn.NUMBERVALUE(_xlfn.TEXTBEFORE(Tabela1[[#This Row],[Processo]], "/", 1), ",", ".") + 2000</f>
        <v>2023</v>
      </c>
      <c r="G579" s="12" t="s">
        <v>65</v>
      </c>
      <c r="H579" s="12" t="s">
        <v>48</v>
      </c>
      <c r="I579" s="13">
        <v>45342</v>
      </c>
      <c r="J579" s="14">
        <v>2324051</v>
      </c>
      <c r="K579" s="15">
        <v>0.98350000000000004</v>
      </c>
      <c r="L579" s="14">
        <v>68027.69</v>
      </c>
      <c r="M579" s="14">
        <f>Tabela1[[#This Row],[Valor_Previsto_(R$)]]*Tabela1[[#This Row],[Montante_Aprovado]]</f>
        <v>2285704.1584999999</v>
      </c>
      <c r="N579" s="14" t="s">
        <v>39</v>
      </c>
      <c r="O579" s="13">
        <v>45513</v>
      </c>
      <c r="P579" s="12">
        <v>2</v>
      </c>
      <c r="Q579" s="12">
        <v>9</v>
      </c>
      <c r="S579" s="12">
        <v>0</v>
      </c>
      <c r="T579" s="16" t="s">
        <v>79</v>
      </c>
      <c r="U579" s="12" t="s">
        <v>161</v>
      </c>
      <c r="V579" s="12" t="s">
        <v>118</v>
      </c>
      <c r="W579" s="12">
        <v>65</v>
      </c>
      <c r="X579" s="12">
        <v>45.77</v>
      </c>
      <c r="Y579" s="26">
        <v>48214</v>
      </c>
      <c r="Z579" s="12" t="s">
        <v>43</v>
      </c>
      <c r="AA579" s="12">
        <f>YEAR(Tabela1[[#This Row],[Data_Publicacao_Parecer]])</f>
        <v>2024</v>
      </c>
      <c r="AB579" s="12">
        <f>MONTH(Tabela1[[#This Row],[Data_Publicacao_Parecer]])</f>
        <v>2</v>
      </c>
      <c r="AC579" s="12">
        <f>DAY(Tabela1[[#This Row],[Data_Publicacao_Parecer]])</f>
        <v>20</v>
      </c>
      <c r="AF579" s="12">
        <v>-29.599463</v>
      </c>
      <c r="AG579" s="12">
        <v>-51.153326</v>
      </c>
    </row>
    <row r="580" spans="1:33" x14ac:dyDescent="0.25">
      <c r="A580" s="12" t="s">
        <v>1221</v>
      </c>
      <c r="B580" s="12" t="s">
        <v>1222</v>
      </c>
      <c r="D580" s="12" t="s">
        <v>35</v>
      </c>
      <c r="E580" s="12" t="s">
        <v>70</v>
      </c>
      <c r="F580" s="12">
        <f>_xlfn.NUMBERVALUE(_xlfn.TEXTBEFORE(Tabela1[[#This Row],[Processo]], "/", 1), ",", ".") + 2000</f>
        <v>2023</v>
      </c>
      <c r="G580" s="12" t="s">
        <v>82</v>
      </c>
      <c r="H580" s="12" t="s">
        <v>142</v>
      </c>
      <c r="I580" s="13">
        <v>45342</v>
      </c>
      <c r="J580" s="14">
        <v>33264632.280000001</v>
      </c>
      <c r="K580" s="15">
        <v>0.7419</v>
      </c>
      <c r="L580" s="14">
        <v>734484.58</v>
      </c>
      <c r="M580" s="14">
        <f>Tabela1[[#This Row],[Valor_Previsto_(R$)]]*Tabela1[[#This Row],[Montante_Aprovado]]</f>
        <v>24679030.688532002</v>
      </c>
      <c r="N580" s="14" t="s">
        <v>39</v>
      </c>
      <c r="O580" s="13">
        <v>46029</v>
      </c>
      <c r="P580" s="12">
        <v>21</v>
      </c>
      <c r="Q580" s="12">
        <v>253</v>
      </c>
      <c r="R580" s="12" t="s">
        <v>2144</v>
      </c>
      <c r="S580" s="12">
        <v>0</v>
      </c>
      <c r="T580" s="16" t="s">
        <v>60</v>
      </c>
      <c r="U580" s="12" t="s">
        <v>913</v>
      </c>
      <c r="V580" s="12" t="s">
        <v>211</v>
      </c>
      <c r="W580" s="12">
        <v>70</v>
      </c>
      <c r="X580" s="12">
        <v>66.599999999999994</v>
      </c>
      <c r="Y580" s="26">
        <v>48519</v>
      </c>
      <c r="Z580" s="12" t="s">
        <v>43</v>
      </c>
      <c r="AA580" s="12">
        <f>YEAR(Tabela1[[#This Row],[Data_Publicacao_Parecer]])</f>
        <v>2024</v>
      </c>
      <c r="AB580" s="12">
        <f>MONTH(Tabela1[[#This Row],[Data_Publicacao_Parecer]])</f>
        <v>2</v>
      </c>
      <c r="AC580" s="12">
        <f>DAY(Tabela1[[#This Row],[Data_Publicacao_Parecer]])</f>
        <v>20</v>
      </c>
      <c r="AF580" s="12">
        <v>-29.971579999999999</v>
      </c>
      <c r="AG580" s="12">
        <v>-51.725070000000002</v>
      </c>
    </row>
    <row r="581" spans="1:33" x14ac:dyDescent="0.25">
      <c r="A581" s="12" t="s">
        <v>1381</v>
      </c>
      <c r="B581" s="12" t="s">
        <v>1382</v>
      </c>
      <c r="D581" s="12" t="s">
        <v>35</v>
      </c>
      <c r="E581" s="12" t="s">
        <v>36</v>
      </c>
      <c r="F581" s="12">
        <f>_xlfn.NUMBERVALUE(_xlfn.TEXTBEFORE(Tabela1[[#This Row],[Processo]], "/", 1), ",", ".") + 2000</f>
        <v>2023</v>
      </c>
      <c r="G581" s="12" t="s">
        <v>37</v>
      </c>
      <c r="H581" s="12" t="s">
        <v>48</v>
      </c>
      <c r="I581" s="13">
        <v>45342</v>
      </c>
      <c r="J581" s="14">
        <v>14250000</v>
      </c>
      <c r="K581" s="15">
        <v>0.90539999999999998</v>
      </c>
      <c r="L581" s="14">
        <v>384437.44</v>
      </c>
      <c r="M581" s="14">
        <f>Tabela1[[#This Row],[Valor_Previsto_(R$)]]*Tabela1[[#This Row],[Montante_Aprovado]]</f>
        <v>12901950</v>
      </c>
      <c r="N581" s="14" t="s">
        <v>39</v>
      </c>
      <c r="O581" s="13">
        <v>45541</v>
      </c>
      <c r="P581" s="12">
        <v>3</v>
      </c>
      <c r="Q581" s="12">
        <v>67</v>
      </c>
      <c r="R581" s="12">
        <v>70</v>
      </c>
      <c r="S581" s="12">
        <v>0</v>
      </c>
      <c r="T581" s="16" t="s">
        <v>40</v>
      </c>
      <c r="U581" s="12" t="s">
        <v>206</v>
      </c>
      <c r="V581" s="12" t="s">
        <v>156</v>
      </c>
      <c r="W581" s="12">
        <v>65</v>
      </c>
      <c r="X581" s="12">
        <v>54.65</v>
      </c>
      <c r="Y581" s="26">
        <v>48335</v>
      </c>
      <c r="Z581" s="12" t="s">
        <v>43</v>
      </c>
      <c r="AA581" s="12">
        <f>YEAR(Tabela1[[#This Row],[Data_Publicacao_Parecer]])</f>
        <v>2024</v>
      </c>
      <c r="AB581" s="12">
        <f>MONTH(Tabela1[[#This Row],[Data_Publicacao_Parecer]])</f>
        <v>2</v>
      </c>
      <c r="AC581" s="12">
        <f>DAY(Tabela1[[#This Row],[Data_Publicacao_Parecer]])</f>
        <v>20</v>
      </c>
      <c r="AF581" s="12">
        <v>-29.826768000000001</v>
      </c>
      <c r="AG581" s="12">
        <v>-50.517488999999998</v>
      </c>
    </row>
    <row r="582" spans="1:33" x14ac:dyDescent="0.25">
      <c r="A582" s="12" t="s">
        <v>114</v>
      </c>
      <c r="B582" s="12" t="s">
        <v>115</v>
      </c>
      <c r="D582" s="12" t="s">
        <v>35</v>
      </c>
      <c r="E582" s="12" t="s">
        <v>116</v>
      </c>
      <c r="F582" s="12">
        <f>_xlfn.NUMBERVALUE(_xlfn.TEXTBEFORE(Tabela1[[#This Row],[Processo]], "/", 1), ",", ".") + 2000</f>
        <v>2023</v>
      </c>
      <c r="G582" s="12" t="s">
        <v>37</v>
      </c>
      <c r="H582" s="17" t="s">
        <v>48</v>
      </c>
      <c r="I582" s="13">
        <v>45397</v>
      </c>
      <c r="J582" s="14">
        <v>3746624.64</v>
      </c>
      <c r="K582" s="15">
        <v>0.81159999999999999</v>
      </c>
      <c r="L582" s="14">
        <v>90497.62</v>
      </c>
      <c r="M582" s="14">
        <f>Tabela1[[#This Row],[Valor_Previsto_(R$)]]*Tabela1[[#This Row],[Montante_Aprovado]]</f>
        <v>3040760.5578240003</v>
      </c>
      <c r="N582" s="14" t="s">
        <v>39</v>
      </c>
      <c r="O582" s="13">
        <v>45586</v>
      </c>
      <c r="P582" s="12">
        <v>5</v>
      </c>
      <c r="Q582" s="12">
        <v>6</v>
      </c>
      <c r="S582" s="12">
        <v>0</v>
      </c>
      <c r="T582" s="16" t="s">
        <v>79</v>
      </c>
      <c r="U582" s="12" t="s">
        <v>117</v>
      </c>
      <c r="V582" s="12" t="s">
        <v>118</v>
      </c>
      <c r="W582" s="12">
        <v>65</v>
      </c>
      <c r="X582" s="12">
        <v>37.54</v>
      </c>
      <c r="Y582" s="26">
        <v>48396</v>
      </c>
      <c r="Z582" s="12" t="s">
        <v>43</v>
      </c>
      <c r="AA582" s="12">
        <f>YEAR(Tabela1[[#This Row],[Data_Publicacao_Parecer]])</f>
        <v>2024</v>
      </c>
      <c r="AB582" s="12">
        <f>MONTH(Tabela1[[#This Row],[Data_Publicacao_Parecer]])</f>
        <v>4</v>
      </c>
      <c r="AC582" s="12">
        <f>DAY(Tabela1[[#This Row],[Data_Publicacao_Parecer]])</f>
        <v>15</v>
      </c>
      <c r="AF582" s="12">
        <v>-29.583559999999999</v>
      </c>
      <c r="AG582" s="12">
        <v>-51.089776000000001</v>
      </c>
    </row>
    <row r="583" spans="1:33" x14ac:dyDescent="0.25">
      <c r="A583" s="12" t="s">
        <v>301</v>
      </c>
      <c r="B583" s="12" t="s">
        <v>302</v>
      </c>
      <c r="D583" s="12" t="s">
        <v>35</v>
      </c>
      <c r="E583" s="12" t="s">
        <v>116</v>
      </c>
      <c r="F583" s="12">
        <f>_xlfn.NUMBERVALUE(_xlfn.TEXTBEFORE(Tabela1[[#This Row],[Processo]], "/", 1), ",", ".") + 2000</f>
        <v>2023</v>
      </c>
      <c r="G583" s="12" t="s">
        <v>37</v>
      </c>
      <c r="H583" s="12" t="s">
        <v>83</v>
      </c>
      <c r="I583" s="13">
        <v>45397</v>
      </c>
      <c r="J583" s="14">
        <v>98940098.329999998</v>
      </c>
      <c r="K583" s="15">
        <v>0.83689999999999998</v>
      </c>
      <c r="L583" s="14">
        <v>2524513.83</v>
      </c>
      <c r="M583" s="14">
        <f>Tabela1[[#This Row],[Valor_Previsto_(R$)]]*Tabela1[[#This Row],[Montante_Aprovado]]</f>
        <v>82802968.292376995</v>
      </c>
      <c r="N583" s="14" t="s">
        <v>39</v>
      </c>
      <c r="O583" s="13">
        <v>45940</v>
      </c>
      <c r="P583" s="12">
        <v>20</v>
      </c>
      <c r="Q583" s="12">
        <v>0</v>
      </c>
      <c r="S583" s="12">
        <v>0</v>
      </c>
      <c r="T583" s="16" t="s">
        <v>79</v>
      </c>
      <c r="U583" s="12" t="s">
        <v>303</v>
      </c>
      <c r="V583" s="12" t="s">
        <v>211</v>
      </c>
      <c r="W583" s="12">
        <v>55</v>
      </c>
      <c r="X583" s="12">
        <v>69.58</v>
      </c>
      <c r="Y583" s="26">
        <v>48396</v>
      </c>
      <c r="Z583" s="12" t="s">
        <v>43</v>
      </c>
      <c r="AA583" s="12">
        <f>YEAR(Tabela1[[#This Row],[Data_Publicacao_Parecer]])</f>
        <v>2024</v>
      </c>
      <c r="AB583" s="12">
        <f>MONTH(Tabela1[[#This Row],[Data_Publicacao_Parecer]])</f>
        <v>4</v>
      </c>
      <c r="AC583" s="12">
        <f>DAY(Tabela1[[#This Row],[Data_Publicacao_Parecer]])</f>
        <v>15</v>
      </c>
      <c r="AF583" s="12">
        <v>-30.134575999999999</v>
      </c>
      <c r="AG583" s="12">
        <v>-52.042256999999999</v>
      </c>
    </row>
    <row r="584" spans="1:33" x14ac:dyDescent="0.25">
      <c r="A584" s="12" t="s">
        <v>641</v>
      </c>
      <c r="B584" s="12" t="s">
        <v>648</v>
      </c>
      <c r="C584" s="12" t="s">
        <v>521</v>
      </c>
      <c r="D584" s="12" t="s">
        <v>46</v>
      </c>
      <c r="E584" s="12" t="s">
        <v>70</v>
      </c>
      <c r="F584" s="12">
        <f>_xlfn.NUMBERVALUE(_xlfn.TEXTBEFORE(Tabela1[[#This Row],[Processo]], "/", 1), ",", ".") + 2000</f>
        <v>2024</v>
      </c>
      <c r="G584" s="12" t="s">
        <v>37</v>
      </c>
      <c r="H584" s="12" t="s">
        <v>128</v>
      </c>
      <c r="I584" s="13">
        <v>45397</v>
      </c>
      <c r="J584" s="14">
        <v>4392060</v>
      </c>
      <c r="K584" s="15">
        <v>0.88370000000000004</v>
      </c>
      <c r="L584" s="14">
        <v>116620.32</v>
      </c>
      <c r="M584" s="14">
        <f>Tabela1[[#This Row],[Valor_Previsto_(R$)]]*Tabela1[[#This Row],[Montante_Aprovado]]</f>
        <v>3881263.4220000003</v>
      </c>
      <c r="N584" s="14" t="s">
        <v>39</v>
      </c>
      <c r="O584" s="13">
        <v>45595</v>
      </c>
      <c r="P584" s="12">
        <v>1</v>
      </c>
      <c r="Q584" s="12">
        <v>115</v>
      </c>
      <c r="R584" s="12">
        <v>127</v>
      </c>
      <c r="S584" s="12">
        <v>0</v>
      </c>
      <c r="T584" s="16" t="s">
        <v>40</v>
      </c>
      <c r="U584" s="12" t="s">
        <v>643</v>
      </c>
      <c r="V584" s="12" t="s">
        <v>644</v>
      </c>
      <c r="W584" s="12">
        <v>60</v>
      </c>
      <c r="X584" s="12">
        <v>83.97</v>
      </c>
      <c r="Y584" s="26">
        <v>48549</v>
      </c>
      <c r="Z584" s="12" t="s">
        <v>43</v>
      </c>
      <c r="AA584" s="12">
        <f>YEAR(Tabela1[[#This Row],[Data_Publicacao_Parecer]])</f>
        <v>2024</v>
      </c>
      <c r="AB584" s="12">
        <f>MONTH(Tabela1[[#This Row],[Data_Publicacao_Parecer]])</f>
        <v>4</v>
      </c>
      <c r="AC584" s="12">
        <f>DAY(Tabela1[[#This Row],[Data_Publicacao_Parecer]])</f>
        <v>15</v>
      </c>
      <c r="AF584" s="12">
        <v>-28.368556000000002</v>
      </c>
      <c r="AG584" s="12">
        <v>-54.268588000000001</v>
      </c>
    </row>
    <row r="585" spans="1:33" x14ac:dyDescent="0.25">
      <c r="A585" s="12" t="s">
        <v>943</v>
      </c>
      <c r="B585" s="12" t="s">
        <v>944</v>
      </c>
      <c r="D585" s="12" t="s">
        <v>35</v>
      </c>
      <c r="E585" s="12" t="s">
        <v>70</v>
      </c>
      <c r="F585" s="12">
        <f>_xlfn.NUMBERVALUE(_xlfn.TEXTBEFORE(Tabela1[[#This Row],[Processo]], "/", 1), ",", ".") + 2000</f>
        <v>2023</v>
      </c>
      <c r="G585" s="12" t="s">
        <v>82</v>
      </c>
      <c r="H585" s="12" t="s">
        <v>71</v>
      </c>
      <c r="I585" s="13">
        <v>45397</v>
      </c>
      <c r="J585" s="14">
        <v>33622800</v>
      </c>
      <c r="K585" s="15">
        <v>0.64449999999999996</v>
      </c>
      <c r="L585" s="14">
        <v>643411.87</v>
      </c>
      <c r="M585" s="14">
        <f>Tabela1[[#This Row],[Valor_Previsto_(R$)]]*Tabela1[[#This Row],[Montante_Aprovado]]</f>
        <v>21669894.599999998</v>
      </c>
      <c r="N585" s="14" t="s">
        <v>39</v>
      </c>
      <c r="O585" s="13">
        <v>45522</v>
      </c>
      <c r="P585" s="12">
        <v>10</v>
      </c>
      <c r="Q585" s="12">
        <v>430</v>
      </c>
      <c r="S585" s="12">
        <v>0</v>
      </c>
      <c r="T585" s="16" t="s">
        <v>79</v>
      </c>
      <c r="U585" s="12" t="s">
        <v>139</v>
      </c>
      <c r="V585" s="12" t="s">
        <v>118</v>
      </c>
      <c r="W585" s="12">
        <v>70</v>
      </c>
      <c r="X585" s="12">
        <v>55.36</v>
      </c>
      <c r="Y585" s="26">
        <v>48549</v>
      </c>
      <c r="Z585" s="12" t="s">
        <v>43</v>
      </c>
      <c r="AA585" s="12">
        <f>YEAR(Tabela1[[#This Row],[Data_Publicacao_Parecer]])</f>
        <v>2024</v>
      </c>
      <c r="AB585" s="12">
        <f>MONTH(Tabela1[[#This Row],[Data_Publicacao_Parecer]])</f>
        <v>4</v>
      </c>
      <c r="AC585" s="12">
        <f>DAY(Tabela1[[#This Row],[Data_Publicacao_Parecer]])</f>
        <v>15</v>
      </c>
      <c r="AF585" s="12">
        <v>-29.687548</v>
      </c>
      <c r="AG585" s="12">
        <v>-51.132828000000003</v>
      </c>
    </row>
    <row r="586" spans="1:33" x14ac:dyDescent="0.25">
      <c r="A586" s="12" t="s">
        <v>953</v>
      </c>
      <c r="B586" s="12" t="s">
        <v>954</v>
      </c>
      <c r="D586" s="12" t="s">
        <v>46</v>
      </c>
      <c r="E586" s="12" t="s">
        <v>64</v>
      </c>
      <c r="F586" s="12">
        <f>_xlfn.NUMBERVALUE(_xlfn.TEXTBEFORE(Tabela1[[#This Row],[Processo]], "/", 1), ",", ".") + 2000</f>
        <v>2023</v>
      </c>
      <c r="G586" s="12" t="s">
        <v>65</v>
      </c>
      <c r="H586" s="12" t="s">
        <v>53</v>
      </c>
      <c r="I586" s="13">
        <v>45397</v>
      </c>
      <c r="J586" s="14">
        <v>1994400</v>
      </c>
      <c r="K586" s="15">
        <v>0.98119999999999996</v>
      </c>
      <c r="L586" s="14">
        <v>58259.79</v>
      </c>
      <c r="M586" s="14">
        <f>Tabela1[[#This Row],[Valor_Previsto_(R$)]]*Tabela1[[#This Row],[Montante_Aprovado]]</f>
        <v>1956905.28</v>
      </c>
      <c r="N586" s="14" t="s">
        <v>39</v>
      </c>
      <c r="O586" s="13">
        <v>45687</v>
      </c>
      <c r="P586" s="12">
        <v>20</v>
      </c>
      <c r="Q586" s="12">
        <v>14</v>
      </c>
      <c r="R586" s="12">
        <v>17</v>
      </c>
      <c r="S586" s="12">
        <v>0</v>
      </c>
      <c r="T586" s="16" t="s">
        <v>40</v>
      </c>
      <c r="U586" s="12" t="s">
        <v>72</v>
      </c>
      <c r="V586" s="12" t="s">
        <v>67</v>
      </c>
      <c r="W586" s="12">
        <v>60</v>
      </c>
      <c r="X586" s="12">
        <v>42.68</v>
      </c>
      <c r="Y586" s="26">
        <v>48396</v>
      </c>
      <c r="Z586" s="12" t="s">
        <v>43</v>
      </c>
      <c r="AA586" s="12">
        <f>YEAR(Tabela1[[#This Row],[Data_Publicacao_Parecer]])</f>
        <v>2024</v>
      </c>
      <c r="AB586" s="12">
        <f>MONTH(Tabela1[[#This Row],[Data_Publicacao_Parecer]])</f>
        <v>4</v>
      </c>
      <c r="AC586" s="12">
        <f>DAY(Tabela1[[#This Row],[Data_Publicacao_Parecer]])</f>
        <v>15</v>
      </c>
      <c r="AF586" s="12">
        <v>-29.235140999999999</v>
      </c>
      <c r="AG586" s="12">
        <v>-51.870282000000003</v>
      </c>
    </row>
    <row r="587" spans="1:33" x14ac:dyDescent="0.25">
      <c r="A587" s="12" t="s">
        <v>1097</v>
      </c>
      <c r="B587" s="12" t="s">
        <v>1100</v>
      </c>
      <c r="C587" s="12" t="s">
        <v>78</v>
      </c>
      <c r="D587" s="12" t="s">
        <v>46</v>
      </c>
      <c r="E587" s="12" t="s">
        <v>70</v>
      </c>
      <c r="F587" s="12">
        <f>_xlfn.NUMBERVALUE(_xlfn.TEXTBEFORE(Tabela1[[#This Row],[Processo]], "/", 1), ",", ".") + 2000</f>
        <v>2023</v>
      </c>
      <c r="G587" s="12" t="s">
        <v>37</v>
      </c>
      <c r="H587" s="12" t="s">
        <v>48</v>
      </c>
      <c r="I587" s="13">
        <v>45397</v>
      </c>
      <c r="J587" s="14">
        <v>9319848</v>
      </c>
      <c r="K587" s="15">
        <v>0.97470000000000001</v>
      </c>
      <c r="L587" s="14">
        <v>108640.02</v>
      </c>
      <c r="M587" s="14">
        <f>Tabela1[[#This Row],[Valor_Previsto_(R$)]]*Tabela1[[#This Row],[Montante_Aprovado]]</f>
        <v>9084055.8455999997</v>
      </c>
      <c r="N587" s="14" t="s">
        <v>39</v>
      </c>
      <c r="O587" s="13">
        <v>45964</v>
      </c>
      <c r="P587" s="12">
        <v>54</v>
      </c>
      <c r="Q587" s="12">
        <v>239</v>
      </c>
      <c r="R587" s="12">
        <v>364</v>
      </c>
      <c r="S587" s="12">
        <v>0</v>
      </c>
      <c r="T587" s="16" t="s">
        <v>40</v>
      </c>
      <c r="U587" s="12" t="s">
        <v>232</v>
      </c>
      <c r="V587" s="12" t="s">
        <v>156</v>
      </c>
      <c r="W587" s="12">
        <v>65</v>
      </c>
      <c r="X587" s="12">
        <v>44.11</v>
      </c>
      <c r="Y587" s="26">
        <v>48549</v>
      </c>
      <c r="Z587" s="12" t="s">
        <v>43</v>
      </c>
      <c r="AA587" s="12">
        <f>YEAR(Tabela1[[#This Row],[Data_Publicacao_Parecer]])</f>
        <v>2024</v>
      </c>
      <c r="AB587" s="12">
        <f>MONTH(Tabela1[[#This Row],[Data_Publicacao_Parecer]])</f>
        <v>4</v>
      </c>
      <c r="AC587" s="12">
        <f>DAY(Tabela1[[#This Row],[Data_Publicacao_Parecer]])</f>
        <v>15</v>
      </c>
      <c r="AF587" s="12">
        <v>-29.941319</v>
      </c>
      <c r="AG587" s="12">
        <v>-50.986891</v>
      </c>
    </row>
    <row r="588" spans="1:33" x14ac:dyDescent="0.25">
      <c r="A588" s="12" t="s">
        <v>1115</v>
      </c>
      <c r="B588" s="12" t="s">
        <v>1116</v>
      </c>
      <c r="D588" s="12" t="s">
        <v>46</v>
      </c>
      <c r="E588" s="12" t="s">
        <v>70</v>
      </c>
      <c r="F588" s="12">
        <f>_xlfn.NUMBERVALUE(_xlfn.TEXTBEFORE(Tabela1[[#This Row],[Processo]], "/", 1), ",", ".") + 2000</f>
        <v>2024</v>
      </c>
      <c r="G588" s="12" t="s">
        <v>37</v>
      </c>
      <c r="H588" s="12" t="s">
        <v>105</v>
      </c>
      <c r="I588" s="13">
        <v>45397</v>
      </c>
      <c r="J588" s="14">
        <v>4593587</v>
      </c>
      <c r="M588" s="14">
        <f>Tabela1[[#This Row],[Valor_Previsto_(R$)]]*Tabela1[[#This Row],[Montante_Aprovado]]</f>
        <v>0</v>
      </c>
      <c r="N588" s="14" t="s">
        <v>59</v>
      </c>
      <c r="P588" s="12">
        <v>8</v>
      </c>
      <c r="Q588" s="12">
        <v>8</v>
      </c>
      <c r="R588" s="12" t="s">
        <v>2144</v>
      </c>
      <c r="S588" s="12">
        <v>0</v>
      </c>
      <c r="T588" s="16" t="s">
        <v>60</v>
      </c>
      <c r="U588" s="12" t="s">
        <v>437</v>
      </c>
      <c r="V588" s="12" t="s">
        <v>67</v>
      </c>
      <c r="W588" s="12">
        <v>60</v>
      </c>
      <c r="X588" s="12">
        <v>55.82</v>
      </c>
      <c r="Y588" s="26">
        <v>48549</v>
      </c>
      <c r="Z588" s="12" t="s">
        <v>43</v>
      </c>
      <c r="AA588" s="12">
        <f>YEAR(Tabela1[[#This Row],[Data_Publicacao_Parecer]])</f>
        <v>2024</v>
      </c>
      <c r="AB588" s="12">
        <f>MONTH(Tabela1[[#This Row],[Data_Publicacao_Parecer]])</f>
        <v>4</v>
      </c>
      <c r="AC588" s="12">
        <f>DAY(Tabela1[[#This Row],[Data_Publicacao_Parecer]])</f>
        <v>15</v>
      </c>
      <c r="AF588" s="12">
        <v>-29.607075999999999</v>
      </c>
      <c r="AG588" s="12">
        <v>-51.945593000000002</v>
      </c>
    </row>
    <row r="589" spans="1:33" x14ac:dyDescent="0.25">
      <c r="A589" s="12" t="s">
        <v>1168</v>
      </c>
      <c r="B589" s="12" t="s">
        <v>1175</v>
      </c>
      <c r="C589" s="12" t="s">
        <v>521</v>
      </c>
      <c r="D589" s="12" t="s">
        <v>46</v>
      </c>
      <c r="E589" s="12" t="s">
        <v>70</v>
      </c>
      <c r="F589" s="12">
        <f>_xlfn.NUMBERVALUE(_xlfn.TEXTBEFORE(Tabela1[[#This Row],[Processo]], "/", 1), ",", ".") + 2000</f>
        <v>2024</v>
      </c>
      <c r="G589" s="12" t="s">
        <v>37</v>
      </c>
      <c r="H589" s="12" t="s">
        <v>128</v>
      </c>
      <c r="I589" s="13">
        <v>45397</v>
      </c>
      <c r="J589" s="14">
        <v>13425828.810000001</v>
      </c>
      <c r="M589" s="14">
        <f>Tabela1[[#This Row],[Valor_Previsto_(R$)]]*Tabela1[[#This Row],[Montante_Aprovado]]</f>
        <v>0</v>
      </c>
      <c r="N589" s="14" t="s">
        <v>59</v>
      </c>
      <c r="P589" s="12">
        <v>1</v>
      </c>
      <c r="Q589" s="12">
        <v>171</v>
      </c>
      <c r="R589" s="12">
        <v>193</v>
      </c>
      <c r="S589" s="12">
        <v>0</v>
      </c>
      <c r="T589" s="16" t="s">
        <v>40</v>
      </c>
      <c r="U589" s="12" t="s">
        <v>66</v>
      </c>
      <c r="V589" s="12" t="s">
        <v>67</v>
      </c>
      <c r="W589" s="12">
        <v>75</v>
      </c>
      <c r="X589" s="12">
        <v>50.25</v>
      </c>
      <c r="Y589" s="26">
        <v>48549</v>
      </c>
      <c r="Z589" s="12" t="s">
        <v>43</v>
      </c>
      <c r="AA589" s="12">
        <f>YEAR(Tabela1[[#This Row],[Data_Publicacao_Parecer]])</f>
        <v>2024</v>
      </c>
      <c r="AB589" s="12">
        <f>MONTH(Tabela1[[#This Row],[Data_Publicacao_Parecer]])</f>
        <v>4</v>
      </c>
      <c r="AC589" s="12">
        <f>DAY(Tabela1[[#This Row],[Data_Publicacao_Parecer]])</f>
        <v>15</v>
      </c>
      <c r="AF589" s="12">
        <v>-29.500207</v>
      </c>
      <c r="AG589" s="12">
        <v>-51.949508000000002</v>
      </c>
    </row>
    <row r="590" spans="1:33" x14ac:dyDescent="0.25">
      <c r="A590" s="12" t="s">
        <v>1254</v>
      </c>
      <c r="B590" s="12" t="s">
        <v>1256</v>
      </c>
      <c r="C590" s="12" t="s">
        <v>78</v>
      </c>
      <c r="D590" s="12" t="s">
        <v>46</v>
      </c>
      <c r="E590" s="12" t="s">
        <v>70</v>
      </c>
      <c r="F590" s="12">
        <f>_xlfn.NUMBERVALUE(_xlfn.TEXTBEFORE(Tabela1[[#This Row],[Processo]], "/", 1), ",", ".") + 2000</f>
        <v>2023</v>
      </c>
      <c r="G590" s="12" t="s">
        <v>37</v>
      </c>
      <c r="H590" s="12" t="s">
        <v>275</v>
      </c>
      <c r="I590" s="13">
        <v>45397</v>
      </c>
      <c r="J590" s="14">
        <v>2185044.06</v>
      </c>
      <c r="K590" s="15">
        <v>0.75860000000000005</v>
      </c>
      <c r="L590" s="14">
        <v>37041.85</v>
      </c>
      <c r="M590" s="14">
        <f>Tabela1[[#This Row],[Valor_Previsto_(R$)]]*Tabela1[[#This Row],[Montante_Aprovado]]</f>
        <v>1657574.4239160002</v>
      </c>
      <c r="N590" s="14" t="s">
        <v>39</v>
      </c>
      <c r="O590" s="13">
        <v>45523</v>
      </c>
      <c r="P590" s="12">
        <v>20</v>
      </c>
      <c r="Q590" s="12">
        <v>365</v>
      </c>
      <c r="R590" s="12">
        <v>304</v>
      </c>
      <c r="S590" s="12">
        <v>0</v>
      </c>
      <c r="T590" s="16" t="s">
        <v>40</v>
      </c>
      <c r="U590" s="12" t="s">
        <v>384</v>
      </c>
      <c r="V590" s="12" t="s">
        <v>118</v>
      </c>
      <c r="W590" s="12">
        <v>55</v>
      </c>
      <c r="X590" s="12">
        <v>38.770000000000003</v>
      </c>
      <c r="Y590" s="26">
        <v>48061</v>
      </c>
      <c r="Z590" s="12" t="s">
        <v>43</v>
      </c>
      <c r="AA590" s="12">
        <f>YEAR(Tabela1[[#This Row],[Data_Publicacao_Parecer]])</f>
        <v>2024</v>
      </c>
      <c r="AB590" s="12">
        <f>MONTH(Tabela1[[#This Row],[Data_Publicacao_Parecer]])</f>
        <v>4</v>
      </c>
      <c r="AC590" s="12">
        <f>DAY(Tabela1[[#This Row],[Data_Publicacao_Parecer]])</f>
        <v>15</v>
      </c>
      <c r="AF590" s="12">
        <v>-29.634885000000001</v>
      </c>
      <c r="AG590" s="12">
        <v>-51.006445999999997</v>
      </c>
    </row>
    <row r="591" spans="1:33" x14ac:dyDescent="0.25">
      <c r="A591" s="12" t="s">
        <v>1493</v>
      </c>
      <c r="B591" s="12" t="s">
        <v>1494</v>
      </c>
      <c r="D591" s="12" t="s">
        <v>46</v>
      </c>
      <c r="E591" s="12" t="s">
        <v>70</v>
      </c>
      <c r="F591" s="12">
        <f>_xlfn.NUMBERVALUE(_xlfn.TEXTBEFORE(Tabela1[[#This Row],[Processo]], "/", 1), ",", ".") + 2000</f>
        <v>2024</v>
      </c>
      <c r="G591" s="12" t="s">
        <v>37</v>
      </c>
      <c r="H591" s="17" t="s">
        <v>128</v>
      </c>
      <c r="I591" s="13">
        <v>45397</v>
      </c>
      <c r="J591" s="14">
        <v>7250000</v>
      </c>
      <c r="K591" s="15">
        <v>0.99880000000000002</v>
      </c>
      <c r="L591" s="14">
        <v>212172.56</v>
      </c>
      <c r="M591" s="14">
        <f>Tabela1[[#This Row],[Valor_Previsto_(R$)]]*Tabela1[[#This Row],[Montante_Aprovado]]</f>
        <v>7241300</v>
      </c>
      <c r="N591" s="14" t="s">
        <v>39</v>
      </c>
      <c r="O591" s="13">
        <v>45740</v>
      </c>
      <c r="P591" s="12">
        <v>8</v>
      </c>
      <c r="Q591" s="12">
        <v>54</v>
      </c>
      <c r="R591" s="12">
        <v>73</v>
      </c>
      <c r="S591" s="12">
        <v>0</v>
      </c>
      <c r="T591" s="16" t="s">
        <v>40</v>
      </c>
      <c r="U591" s="12" t="s">
        <v>1259</v>
      </c>
      <c r="V591" s="12" t="s">
        <v>846</v>
      </c>
      <c r="W591" s="12">
        <v>35</v>
      </c>
      <c r="X591" s="12">
        <v>67.67</v>
      </c>
      <c r="Y591" s="26">
        <v>48214</v>
      </c>
      <c r="Z591" s="12" t="s">
        <v>43</v>
      </c>
      <c r="AA591" s="12">
        <f>YEAR(Tabela1[[#This Row],[Data_Publicacao_Parecer]])</f>
        <v>2024</v>
      </c>
      <c r="AB591" s="12">
        <f>MONTH(Tabela1[[#This Row],[Data_Publicacao_Parecer]])</f>
        <v>4</v>
      </c>
      <c r="AC591" s="12">
        <f>DAY(Tabela1[[#This Row],[Data_Publicacao_Parecer]])</f>
        <v>15</v>
      </c>
      <c r="AF591" s="12">
        <v>-30.032988</v>
      </c>
      <c r="AG591" s="12">
        <v>-52.892755999999999</v>
      </c>
    </row>
    <row r="592" spans="1:33" x14ac:dyDescent="0.25">
      <c r="A592" s="12" t="s">
        <v>148</v>
      </c>
      <c r="B592" s="12" t="s">
        <v>151</v>
      </c>
      <c r="C592" s="12" t="s">
        <v>78</v>
      </c>
      <c r="D592" s="12" t="s">
        <v>35</v>
      </c>
      <c r="E592" s="12" t="s">
        <v>70</v>
      </c>
      <c r="F592" s="12">
        <f>_xlfn.NUMBERVALUE(_xlfn.TEXTBEFORE(Tabela1[[#This Row],[Processo]], "/", 1), ",", ".") + 2000</f>
        <v>2023</v>
      </c>
      <c r="G592" s="12" t="s">
        <v>37</v>
      </c>
      <c r="H592" s="12" t="s">
        <v>128</v>
      </c>
      <c r="I592" s="13">
        <v>45475</v>
      </c>
      <c r="J592" s="14">
        <v>21900000</v>
      </c>
      <c r="M592" s="14">
        <f>Tabela1[[#This Row],[Valor_Previsto_(R$)]]*Tabela1[[#This Row],[Montante_Aprovado]]</f>
        <v>0</v>
      </c>
      <c r="N592" s="14" t="s">
        <v>59</v>
      </c>
      <c r="P592" s="12">
        <v>30</v>
      </c>
      <c r="Q592" s="12">
        <v>347</v>
      </c>
      <c r="R592" s="12">
        <v>456</v>
      </c>
      <c r="S592" s="12">
        <v>0</v>
      </c>
      <c r="T592" s="16" t="s">
        <v>40</v>
      </c>
      <c r="U592" s="12" t="s">
        <v>150</v>
      </c>
      <c r="V592" s="12" t="s">
        <v>113</v>
      </c>
      <c r="W592" s="12">
        <v>70</v>
      </c>
      <c r="X592" s="12">
        <v>61.22</v>
      </c>
      <c r="Y592" s="26">
        <v>48549</v>
      </c>
      <c r="Z592" s="12" t="s">
        <v>43</v>
      </c>
      <c r="AA592" s="12">
        <f>YEAR(Tabela1[[#This Row],[Data_Publicacao_Parecer]])</f>
        <v>2024</v>
      </c>
      <c r="AB592" s="12">
        <f>MONTH(Tabela1[[#This Row],[Data_Publicacao_Parecer]])</f>
        <v>7</v>
      </c>
      <c r="AC592" s="12">
        <f>DAY(Tabela1[[#This Row],[Data_Publicacao_Parecer]])</f>
        <v>2</v>
      </c>
      <c r="AF592" s="12">
        <v>-27.891093000000001</v>
      </c>
      <c r="AG592" s="12">
        <v>-52.229357</v>
      </c>
    </row>
    <row r="593" spans="1:33" x14ac:dyDescent="0.25">
      <c r="A593" s="12" t="s">
        <v>309</v>
      </c>
      <c r="B593" s="12" t="s">
        <v>310</v>
      </c>
      <c r="D593" s="12" t="s">
        <v>35</v>
      </c>
      <c r="E593" s="12" t="s">
        <v>70</v>
      </c>
      <c r="F593" s="12">
        <f>_xlfn.NUMBERVALUE(_xlfn.TEXTBEFORE(Tabela1[[#This Row],[Processo]], "/", 1), ",", ".") + 2000</f>
        <v>2024</v>
      </c>
      <c r="G593" s="12" t="s">
        <v>65</v>
      </c>
      <c r="H593" s="12" t="s">
        <v>259</v>
      </c>
      <c r="I593" s="13">
        <v>45475</v>
      </c>
      <c r="J593" s="14">
        <v>7375683</v>
      </c>
      <c r="M593" s="14">
        <f>Tabela1[[#This Row],[Valor_Previsto_(R$)]]*Tabela1[[#This Row],[Montante_Aprovado]]</f>
        <v>0</v>
      </c>
      <c r="N593" s="14" t="s">
        <v>59</v>
      </c>
      <c r="P593" s="12">
        <v>9</v>
      </c>
      <c r="Q593" s="12">
        <v>42</v>
      </c>
      <c r="R593" s="12">
        <v>47</v>
      </c>
      <c r="S593" s="12">
        <v>0</v>
      </c>
      <c r="T593" s="16" t="s">
        <v>40</v>
      </c>
      <c r="U593" s="12" t="s">
        <v>214</v>
      </c>
      <c r="V593" s="12" t="s">
        <v>215</v>
      </c>
      <c r="W593" s="12">
        <v>35</v>
      </c>
      <c r="X593" s="12">
        <v>74.239999999999995</v>
      </c>
      <c r="Y593" s="26">
        <v>48549</v>
      </c>
      <c r="Z593" s="12" t="s">
        <v>43</v>
      </c>
      <c r="AA593" s="12">
        <f>YEAR(Tabela1[[#This Row],[Data_Publicacao_Parecer]])</f>
        <v>2024</v>
      </c>
      <c r="AB593" s="12">
        <f>MONTH(Tabela1[[#This Row],[Data_Publicacao_Parecer]])</f>
        <v>7</v>
      </c>
      <c r="AC593" s="12">
        <f>DAY(Tabela1[[#This Row],[Data_Publicacao_Parecer]])</f>
        <v>2</v>
      </c>
      <c r="AF593" s="12">
        <v>-31.764897999999999</v>
      </c>
      <c r="AG593" s="12">
        <v>-52.337057999999999</v>
      </c>
    </row>
    <row r="594" spans="1:33" x14ac:dyDescent="0.25">
      <c r="A594" s="19" t="s">
        <v>356</v>
      </c>
      <c r="B594" s="12" t="s">
        <v>357</v>
      </c>
      <c r="D594" s="12" t="s">
        <v>46</v>
      </c>
      <c r="E594" s="12" t="s">
        <v>70</v>
      </c>
      <c r="F594" s="12">
        <f>_xlfn.NUMBERVALUE(_xlfn.TEXTBEFORE(Tabela1[[#This Row],[Processo]], "/", 1), ",", ".") + 2000</f>
        <v>2024</v>
      </c>
      <c r="G594" s="12" t="s">
        <v>65</v>
      </c>
      <c r="H594" s="12" t="s">
        <v>128</v>
      </c>
      <c r="I594" s="13">
        <v>45475</v>
      </c>
      <c r="J594" s="14">
        <v>1720518.32</v>
      </c>
      <c r="K594" s="15">
        <v>0.98060000000000003</v>
      </c>
      <c r="L594" s="14">
        <v>48829.58</v>
      </c>
      <c r="M594" s="14">
        <f>Tabela1[[#This Row],[Valor_Previsto_(R$)]]*Tabela1[[#This Row],[Montante_Aprovado]]</f>
        <v>1687140.2645920001</v>
      </c>
      <c r="N594" s="14" t="s">
        <v>39</v>
      </c>
      <c r="O594" s="13">
        <v>45896</v>
      </c>
      <c r="P594" s="12">
        <v>2</v>
      </c>
      <c r="Q594" s="12">
        <v>14</v>
      </c>
      <c r="R594" s="12">
        <v>17</v>
      </c>
      <c r="S594" s="12">
        <v>0</v>
      </c>
      <c r="T594" s="16" t="s">
        <v>40</v>
      </c>
      <c r="U594" s="12" t="s">
        <v>194</v>
      </c>
      <c r="V594" s="12" t="s">
        <v>156</v>
      </c>
      <c r="W594" s="12">
        <v>50</v>
      </c>
      <c r="X594" s="12">
        <v>16.97</v>
      </c>
      <c r="Y594" s="26">
        <v>48458</v>
      </c>
      <c r="Z594" s="12" t="s">
        <v>43</v>
      </c>
      <c r="AA594" s="12">
        <f>YEAR(Tabela1[[#This Row],[Data_Publicacao_Parecer]])</f>
        <v>2024</v>
      </c>
      <c r="AB594" s="12">
        <f>MONTH(Tabela1[[#This Row],[Data_Publicacao_Parecer]])</f>
        <v>7</v>
      </c>
      <c r="AC594" s="12">
        <f>DAY(Tabela1[[#This Row],[Data_Publicacao_Parecer]])</f>
        <v>2</v>
      </c>
      <c r="AF594" s="12">
        <v>-29.947222</v>
      </c>
      <c r="AG594" s="12">
        <v>-51.101605999999997</v>
      </c>
    </row>
    <row r="595" spans="1:33" x14ac:dyDescent="0.25">
      <c r="A595" s="12" t="s">
        <v>780</v>
      </c>
      <c r="B595" s="12" t="s">
        <v>782</v>
      </c>
      <c r="C595" s="12" t="s">
        <v>78</v>
      </c>
      <c r="D595" s="12" t="s">
        <v>46</v>
      </c>
      <c r="E595" s="12" t="s">
        <v>70</v>
      </c>
      <c r="F595" s="12">
        <f>_xlfn.NUMBERVALUE(_xlfn.TEXTBEFORE(Tabela1[[#This Row],[Processo]], "/", 1), ",", ".") + 2000</f>
        <v>2024</v>
      </c>
      <c r="G595" s="12" t="s">
        <v>37</v>
      </c>
      <c r="H595" s="12" t="s">
        <v>154</v>
      </c>
      <c r="I595" s="13">
        <v>45475</v>
      </c>
      <c r="J595" s="14">
        <v>8055000</v>
      </c>
      <c r="K595" s="15">
        <v>0.99870000000000003</v>
      </c>
      <c r="L595" s="14">
        <v>234735</v>
      </c>
      <c r="M595" s="14">
        <f>Tabela1[[#This Row],[Valor_Previsto_(R$)]]*Tabela1[[#This Row],[Montante_Aprovado]]</f>
        <v>8044528.5</v>
      </c>
      <c r="N595" s="14" t="s">
        <v>39</v>
      </c>
      <c r="O595" s="13">
        <v>45603</v>
      </c>
      <c r="P595" s="12">
        <v>5</v>
      </c>
      <c r="Q595" s="12">
        <v>104</v>
      </c>
      <c r="R595" s="12">
        <v>104</v>
      </c>
      <c r="S595" s="12">
        <v>0</v>
      </c>
      <c r="T595" s="16" t="s">
        <v>40</v>
      </c>
      <c r="U595" s="12" t="s">
        <v>260</v>
      </c>
      <c r="V595" s="12" t="s">
        <v>67</v>
      </c>
      <c r="W595" s="12">
        <v>60</v>
      </c>
      <c r="X595" s="12">
        <v>48.17</v>
      </c>
      <c r="Y595" s="26">
        <v>48458</v>
      </c>
      <c r="Z595" s="12" t="s">
        <v>43</v>
      </c>
      <c r="AA595" s="12">
        <f>YEAR(Tabela1[[#This Row],[Data_Publicacao_Parecer]])</f>
        <v>2024</v>
      </c>
      <c r="AB595" s="12">
        <f>MONTH(Tabela1[[#This Row],[Data_Publicacao_Parecer]])</f>
        <v>7</v>
      </c>
      <c r="AC595" s="12">
        <f>DAY(Tabela1[[#This Row],[Data_Publicacao_Parecer]])</f>
        <v>2</v>
      </c>
      <c r="AF595" s="12">
        <v>-29.459085999999999</v>
      </c>
      <c r="AG595" s="12">
        <v>-51.964427000000001</v>
      </c>
    </row>
    <row r="596" spans="1:33" x14ac:dyDescent="0.25">
      <c r="A596" s="12" t="s">
        <v>892</v>
      </c>
      <c r="B596" s="12" t="s">
        <v>893</v>
      </c>
      <c r="D596" s="12" t="s">
        <v>46</v>
      </c>
      <c r="E596" s="12" t="s">
        <v>70</v>
      </c>
      <c r="F596" s="12">
        <f>_xlfn.NUMBERVALUE(_xlfn.TEXTBEFORE(Tabela1[[#This Row],[Processo]], "/", 1), ",", ".") + 2000</f>
        <v>2024</v>
      </c>
      <c r="G596" s="12" t="s">
        <v>37</v>
      </c>
      <c r="H596" s="12" t="s">
        <v>105</v>
      </c>
      <c r="I596" s="13">
        <v>45475</v>
      </c>
      <c r="J596" s="14">
        <v>4491150</v>
      </c>
      <c r="K596" s="15">
        <v>0.85040000000000004</v>
      </c>
      <c r="L596" s="14">
        <v>112524.82</v>
      </c>
      <c r="M596" s="14">
        <f>Tabela1[[#This Row],[Valor_Previsto_(R$)]]*Tabela1[[#This Row],[Montante_Aprovado]]</f>
        <v>3819273.9600000004</v>
      </c>
      <c r="N596" s="14" t="s">
        <v>39</v>
      </c>
      <c r="O596" s="13">
        <v>45898</v>
      </c>
      <c r="P596" s="12">
        <v>3</v>
      </c>
      <c r="Q596" s="12">
        <v>139</v>
      </c>
      <c r="R596" s="12">
        <v>156</v>
      </c>
      <c r="S596" s="12">
        <v>0</v>
      </c>
      <c r="T596" s="16" t="s">
        <v>40</v>
      </c>
      <c r="U596" s="12" t="s">
        <v>109</v>
      </c>
      <c r="V596" s="12" t="s">
        <v>55</v>
      </c>
      <c r="W596" s="12">
        <v>75</v>
      </c>
      <c r="X596" s="12">
        <v>39.14</v>
      </c>
      <c r="Y596" s="26">
        <v>12024</v>
      </c>
      <c r="Z596" s="12" t="s">
        <v>43</v>
      </c>
      <c r="AA596" s="12">
        <f>YEAR(Tabela1[[#This Row],[Data_Publicacao_Parecer]])</f>
        <v>2024</v>
      </c>
      <c r="AB596" s="12">
        <f>MONTH(Tabela1[[#This Row],[Data_Publicacao_Parecer]])</f>
        <v>7</v>
      </c>
      <c r="AC596" s="12">
        <f>DAY(Tabela1[[#This Row],[Data_Publicacao_Parecer]])</f>
        <v>2</v>
      </c>
      <c r="AF596" s="12">
        <v>-29.162904999999999</v>
      </c>
      <c r="AG596" s="12">
        <v>-51.179161000000001</v>
      </c>
    </row>
    <row r="597" spans="1:33" x14ac:dyDescent="0.25">
      <c r="A597" s="12" t="s">
        <v>33</v>
      </c>
      <c r="B597" s="12" t="s">
        <v>34</v>
      </c>
      <c r="D597" s="12" t="s">
        <v>35</v>
      </c>
      <c r="E597" s="12" t="s">
        <v>36</v>
      </c>
      <c r="F597" s="12">
        <f>_xlfn.NUMBERVALUE(_xlfn.TEXTBEFORE(Tabela1[[#This Row],[Processo]], "/", 1), ",", ".") + 2000</f>
        <v>2023</v>
      </c>
      <c r="G597" s="12" t="s">
        <v>37</v>
      </c>
      <c r="H597" s="12" t="s">
        <v>38</v>
      </c>
      <c r="I597" s="13">
        <v>45579</v>
      </c>
      <c r="J597" s="14">
        <v>4137057.73</v>
      </c>
      <c r="K597" s="15">
        <v>0.81169999999999998</v>
      </c>
      <c r="L597" s="14">
        <v>440704.13</v>
      </c>
      <c r="M597" s="14">
        <f>Tabela1[[#This Row],[Valor_Previsto_(R$)]]*Tabela1[[#This Row],[Montante_Aprovado]]</f>
        <v>3358049.7594409999</v>
      </c>
      <c r="N597" s="14" t="s">
        <v>39</v>
      </c>
      <c r="O597" s="13">
        <v>45732</v>
      </c>
      <c r="P597" s="12">
        <v>10</v>
      </c>
      <c r="Q597" s="12">
        <v>70</v>
      </c>
      <c r="R597" s="12">
        <v>77</v>
      </c>
      <c r="S597" s="12">
        <v>0</v>
      </c>
      <c r="T597" s="16" t="s">
        <v>40</v>
      </c>
      <c r="U597" s="12" t="s">
        <v>41</v>
      </c>
      <c r="V597" s="12" t="s">
        <v>42</v>
      </c>
      <c r="W597" s="12">
        <v>70</v>
      </c>
      <c r="X597" s="12">
        <v>45.07</v>
      </c>
      <c r="Y597" s="26">
        <v>12024</v>
      </c>
      <c r="Z597" s="12" t="s">
        <v>43</v>
      </c>
      <c r="AA597" s="12">
        <f>YEAR(Tabela1[[#This Row],[Data_Publicacao_Parecer]])</f>
        <v>2024</v>
      </c>
      <c r="AB597" s="12">
        <f>MONTH(Tabela1[[#This Row],[Data_Publicacao_Parecer]])</f>
        <v>10</v>
      </c>
      <c r="AC597" s="12">
        <f>DAY(Tabela1[[#This Row],[Data_Publicacao_Parecer]])</f>
        <v>14</v>
      </c>
      <c r="AF597" s="12">
        <v>-28.449753999999999</v>
      </c>
      <c r="AG597" s="12">
        <v>-52.198625</v>
      </c>
    </row>
    <row r="598" spans="1:33" x14ac:dyDescent="0.25">
      <c r="A598" s="12" t="s">
        <v>203</v>
      </c>
      <c r="B598" s="12" t="s">
        <v>204</v>
      </c>
      <c r="D598" s="12" t="s">
        <v>46</v>
      </c>
      <c r="E598" s="12" t="s">
        <v>70</v>
      </c>
      <c r="F598" s="12">
        <f>_xlfn.NUMBERVALUE(_xlfn.TEXTBEFORE(Tabela1[[#This Row],[Processo]], "/", 1), ",", ".") + 2000</f>
        <v>2024</v>
      </c>
      <c r="G598" s="12" t="s">
        <v>37</v>
      </c>
      <c r="H598" s="12" t="s">
        <v>205</v>
      </c>
      <c r="I598" s="13">
        <v>45579</v>
      </c>
      <c r="J598" s="14">
        <v>534796</v>
      </c>
      <c r="K598" s="15">
        <v>0.9647</v>
      </c>
      <c r="L598" s="14">
        <v>14933.19</v>
      </c>
      <c r="M598" s="14">
        <f>Tabela1[[#This Row],[Valor_Previsto_(R$)]]*Tabela1[[#This Row],[Montante_Aprovado]]</f>
        <v>515917.70120000001</v>
      </c>
      <c r="N598" s="14" t="s">
        <v>39</v>
      </c>
      <c r="O598" s="13">
        <v>45730</v>
      </c>
      <c r="P598" s="12">
        <v>0</v>
      </c>
      <c r="Q598" s="12">
        <v>17</v>
      </c>
      <c r="S598" s="12">
        <v>0</v>
      </c>
      <c r="T598" s="16" t="s">
        <v>79</v>
      </c>
      <c r="U598" s="12" t="s">
        <v>206</v>
      </c>
      <c r="V598" s="12" t="s">
        <v>156</v>
      </c>
      <c r="W598" s="12">
        <v>65</v>
      </c>
      <c r="X598" s="12">
        <v>56.65</v>
      </c>
      <c r="Y598" s="26">
        <v>12024</v>
      </c>
      <c r="Z598" s="12" t="s">
        <v>43</v>
      </c>
      <c r="AA598" s="12">
        <f>YEAR(Tabela1[[#This Row],[Data_Publicacao_Parecer]])</f>
        <v>2024</v>
      </c>
      <c r="AB598" s="12">
        <f>MONTH(Tabela1[[#This Row],[Data_Publicacao_Parecer]])</f>
        <v>10</v>
      </c>
      <c r="AC598" s="12">
        <f>DAY(Tabela1[[#This Row],[Data_Publicacao_Parecer]])</f>
        <v>14</v>
      </c>
      <c r="AF598" s="12">
        <v>-29.826768000000001</v>
      </c>
      <c r="AG598" s="12">
        <v>-50.517488999999998</v>
      </c>
    </row>
    <row r="599" spans="1:33" x14ac:dyDescent="0.25">
      <c r="A599" s="12" t="s">
        <v>610</v>
      </c>
      <c r="B599" s="12" t="s">
        <v>611</v>
      </c>
      <c r="D599" s="12" t="s">
        <v>46</v>
      </c>
      <c r="E599" s="12" t="s">
        <v>70</v>
      </c>
      <c r="F599" s="12">
        <f>_xlfn.NUMBERVALUE(_xlfn.TEXTBEFORE(Tabela1[[#This Row],[Processo]], "/", 1), ",", ".") + 2000</f>
        <v>2024</v>
      </c>
      <c r="G599" s="12" t="s">
        <v>65</v>
      </c>
      <c r="H599" s="12" t="s">
        <v>105</v>
      </c>
      <c r="I599" s="13">
        <v>45579</v>
      </c>
      <c r="J599" s="14">
        <v>949648.1</v>
      </c>
      <c r="M599" s="14">
        <f>Tabela1[[#This Row],[Valor_Previsto_(R$)]]*Tabela1[[#This Row],[Montante_Aprovado]]</f>
        <v>0</v>
      </c>
      <c r="N599" s="14" t="s">
        <v>59</v>
      </c>
      <c r="P599" s="12">
        <v>3</v>
      </c>
      <c r="Q599" s="12">
        <v>31</v>
      </c>
      <c r="R599" s="12" t="s">
        <v>2144</v>
      </c>
      <c r="S599" s="12">
        <v>0</v>
      </c>
      <c r="T599" s="16" t="s">
        <v>60</v>
      </c>
      <c r="U599" s="12" t="s">
        <v>109</v>
      </c>
      <c r="V599" s="12" t="s">
        <v>55</v>
      </c>
      <c r="W599" s="12">
        <v>60</v>
      </c>
      <c r="X599" s="12">
        <v>31.14</v>
      </c>
      <c r="Y599" s="26">
        <v>12024</v>
      </c>
      <c r="Z599" s="12" t="s">
        <v>43</v>
      </c>
      <c r="AA599" s="12">
        <f>YEAR(Tabela1[[#This Row],[Data_Publicacao_Parecer]])</f>
        <v>2024</v>
      </c>
      <c r="AB599" s="12">
        <f>MONTH(Tabela1[[#This Row],[Data_Publicacao_Parecer]])</f>
        <v>10</v>
      </c>
      <c r="AC599" s="12">
        <f>DAY(Tabela1[[#This Row],[Data_Publicacao_Parecer]])</f>
        <v>14</v>
      </c>
      <c r="AF599" s="12">
        <v>-29.162904999999999</v>
      </c>
      <c r="AG599" s="12">
        <v>-51.179161000000001</v>
      </c>
    </row>
    <row r="600" spans="1:33" x14ac:dyDescent="0.25">
      <c r="A600" s="12" t="s">
        <v>710</v>
      </c>
      <c r="B600" s="12" t="s">
        <v>712</v>
      </c>
      <c r="C600" s="12" t="s">
        <v>78</v>
      </c>
      <c r="D600" s="12" t="s">
        <v>144</v>
      </c>
      <c r="E600" s="12" t="s">
        <v>166</v>
      </c>
      <c r="F600" s="12">
        <f>_xlfn.NUMBERVALUE(_xlfn.TEXTBEFORE(Tabela1[[#This Row],[Processo]], "/", 1), ",", ".") + 2000</f>
        <v>2024</v>
      </c>
      <c r="G600" s="12" t="s">
        <v>37</v>
      </c>
      <c r="H600" s="12" t="s">
        <v>71</v>
      </c>
      <c r="I600" s="13">
        <v>45579</v>
      </c>
      <c r="J600" s="14">
        <v>22532340.68</v>
      </c>
      <c r="K600" s="15">
        <v>0.81169999999999998</v>
      </c>
      <c r="L600" s="14">
        <v>322391.78000000003</v>
      </c>
      <c r="M600" s="14">
        <f>Tabela1[[#This Row],[Valor_Previsto_(R$)]]*Tabela1[[#This Row],[Montante_Aprovado]]</f>
        <v>18289500.929956</v>
      </c>
      <c r="N600" s="14" t="s">
        <v>39</v>
      </c>
      <c r="O600" s="13">
        <v>45884</v>
      </c>
      <c r="P600" s="12">
        <v>0</v>
      </c>
      <c r="Q600" s="12">
        <v>162</v>
      </c>
      <c r="R600" s="12">
        <v>221</v>
      </c>
      <c r="S600" s="12">
        <v>0</v>
      </c>
      <c r="T600" s="16" t="s">
        <v>40</v>
      </c>
      <c r="U600" s="12" t="s">
        <v>72</v>
      </c>
      <c r="V600" s="12" t="s">
        <v>67</v>
      </c>
      <c r="W600" s="12">
        <v>65</v>
      </c>
      <c r="X600" s="12">
        <v>36.68</v>
      </c>
      <c r="Y600" s="26">
        <v>12024</v>
      </c>
      <c r="Z600" s="12" t="s">
        <v>43</v>
      </c>
      <c r="AA600" s="12">
        <f>YEAR(Tabela1[[#This Row],[Data_Publicacao_Parecer]])</f>
        <v>2024</v>
      </c>
      <c r="AB600" s="12">
        <f>MONTH(Tabela1[[#This Row],[Data_Publicacao_Parecer]])</f>
        <v>10</v>
      </c>
      <c r="AC600" s="12">
        <f>DAY(Tabela1[[#This Row],[Data_Publicacao_Parecer]])</f>
        <v>14</v>
      </c>
      <c r="AF600" s="12">
        <v>-29.235140999999999</v>
      </c>
      <c r="AG600" s="12">
        <v>-51.870282000000003</v>
      </c>
    </row>
    <row r="601" spans="1:33" x14ac:dyDescent="0.25">
      <c r="A601" s="12" t="s">
        <v>710</v>
      </c>
      <c r="B601" s="12" t="s">
        <v>712</v>
      </c>
      <c r="C601" s="12" t="s">
        <v>78</v>
      </c>
      <c r="D601" s="12" t="s">
        <v>144</v>
      </c>
      <c r="E601" s="12" t="s">
        <v>166</v>
      </c>
      <c r="F601" s="12">
        <f>_xlfn.NUMBERVALUE(_xlfn.TEXTBEFORE(Tabela1[[#This Row],[Processo]], "/", 1), ",", ".") + 2000</f>
        <v>2024</v>
      </c>
      <c r="G601" s="12" t="s">
        <v>37</v>
      </c>
      <c r="H601" s="12" t="s">
        <v>71</v>
      </c>
      <c r="I601" s="13">
        <v>45579</v>
      </c>
      <c r="J601" s="14">
        <v>0</v>
      </c>
      <c r="M601" s="14">
        <f>Tabela1[[#This Row],[Valor_Previsto_(R$)]]*Tabela1[[#This Row],[Montante_Aprovado]]</f>
        <v>0</v>
      </c>
      <c r="N601" s="14" t="s">
        <v>39</v>
      </c>
      <c r="O601" s="13">
        <v>45884</v>
      </c>
      <c r="P601" s="12">
        <v>0</v>
      </c>
      <c r="S601" s="12">
        <v>0</v>
      </c>
      <c r="U601" s="12" t="s">
        <v>386</v>
      </c>
      <c r="V601" s="12" t="s">
        <v>67</v>
      </c>
      <c r="W601" s="12">
        <v>65</v>
      </c>
      <c r="X601" s="12">
        <v>36.68</v>
      </c>
      <c r="Y601" s="26">
        <v>12024</v>
      </c>
      <c r="Z601" s="12" t="s">
        <v>43</v>
      </c>
      <c r="AA601" s="12">
        <f>YEAR(Tabela1[[#This Row],[Data_Publicacao_Parecer]])</f>
        <v>2024</v>
      </c>
      <c r="AB601" s="12">
        <f>MONTH(Tabela1[[#This Row],[Data_Publicacao_Parecer]])</f>
        <v>10</v>
      </c>
      <c r="AC601" s="12">
        <f>DAY(Tabela1[[#This Row],[Data_Publicacao_Parecer]])</f>
        <v>14</v>
      </c>
      <c r="AF601" s="12">
        <v>-29.448205000000002</v>
      </c>
      <c r="AG601" s="12">
        <v>-51.804375</v>
      </c>
    </row>
    <row r="602" spans="1:33" x14ac:dyDescent="0.25">
      <c r="A602" s="12" t="s">
        <v>713</v>
      </c>
      <c r="B602" s="12" t="s">
        <v>714</v>
      </c>
      <c r="D602" s="12" t="s">
        <v>46</v>
      </c>
      <c r="E602" s="12" t="s">
        <v>70</v>
      </c>
      <c r="F602" s="12">
        <f>_xlfn.NUMBERVALUE(_xlfn.TEXTBEFORE(Tabela1[[#This Row],[Processo]], "/", 1), ",", ".") + 2000</f>
        <v>2024</v>
      </c>
      <c r="G602" s="12" t="s">
        <v>65</v>
      </c>
      <c r="H602" s="12" t="s">
        <v>275</v>
      </c>
      <c r="I602" s="13">
        <v>45579</v>
      </c>
      <c r="J602" s="14">
        <v>695350.48</v>
      </c>
      <c r="K602" s="15">
        <v>0.89200000000000002</v>
      </c>
      <c r="L602" s="14">
        <v>11521.74</v>
      </c>
      <c r="M602" s="14">
        <f>Tabela1[[#This Row],[Valor_Previsto_(R$)]]*Tabela1[[#This Row],[Montante_Aprovado]]</f>
        <v>620252.62815999996</v>
      </c>
      <c r="N602" s="14" t="s">
        <v>39</v>
      </c>
      <c r="O602" s="13">
        <v>45847</v>
      </c>
      <c r="P602" s="12">
        <v>3</v>
      </c>
      <c r="Q602" s="12">
        <v>32</v>
      </c>
      <c r="R602" s="12">
        <v>113</v>
      </c>
      <c r="S602" s="12">
        <v>0</v>
      </c>
      <c r="T602" s="16" t="s">
        <v>40</v>
      </c>
      <c r="U602" s="12" t="s">
        <v>284</v>
      </c>
      <c r="V602" s="12" t="s">
        <v>118</v>
      </c>
      <c r="W602" s="12">
        <v>55</v>
      </c>
      <c r="X602" s="12">
        <v>37.270000000000003</v>
      </c>
      <c r="Y602" s="26">
        <v>11902</v>
      </c>
      <c r="Z602" s="12" t="s">
        <v>43</v>
      </c>
      <c r="AA602" s="12">
        <f>YEAR(Tabela1[[#This Row],[Data_Publicacao_Parecer]])</f>
        <v>2024</v>
      </c>
      <c r="AB602" s="12">
        <f>MONTH(Tabela1[[#This Row],[Data_Publicacao_Parecer]])</f>
        <v>10</v>
      </c>
      <c r="AC602" s="12">
        <f>DAY(Tabela1[[#This Row],[Data_Publicacao_Parecer]])</f>
        <v>14</v>
      </c>
      <c r="AF602" s="12">
        <v>-29.674693999999999</v>
      </c>
      <c r="AG602" s="12">
        <v>-51.060600999999998</v>
      </c>
    </row>
    <row r="603" spans="1:33" x14ac:dyDescent="0.25">
      <c r="A603" s="12" t="s">
        <v>775</v>
      </c>
      <c r="B603" s="12" t="s">
        <v>776</v>
      </c>
      <c r="D603" s="12" t="s">
        <v>46</v>
      </c>
      <c r="E603" s="12" t="s">
        <v>70</v>
      </c>
      <c r="F603" s="12">
        <f>_xlfn.NUMBERVALUE(_xlfn.TEXTBEFORE(Tabela1[[#This Row],[Processo]], "/", 1), ",", ".") + 2000</f>
        <v>2024</v>
      </c>
      <c r="G603" s="12" t="s">
        <v>65</v>
      </c>
      <c r="H603" s="12" t="s">
        <v>53</v>
      </c>
      <c r="I603" s="13">
        <v>45579</v>
      </c>
      <c r="J603" s="14">
        <v>873955.67</v>
      </c>
      <c r="K603" s="15">
        <v>1</v>
      </c>
      <c r="L603" s="14">
        <v>25750.03</v>
      </c>
      <c r="M603" s="14">
        <f>Tabela1[[#This Row],[Valor_Previsto_(R$)]]*Tabela1[[#This Row],[Montante_Aprovado]]</f>
        <v>873955.67</v>
      </c>
      <c r="N603" s="14" t="s">
        <v>39</v>
      </c>
      <c r="O603" s="13">
        <v>45666</v>
      </c>
      <c r="P603" s="12">
        <v>5</v>
      </c>
      <c r="Q603" s="12">
        <v>5</v>
      </c>
      <c r="R603" s="12">
        <v>14</v>
      </c>
      <c r="S603" s="12">
        <v>0</v>
      </c>
      <c r="T603" s="16" t="s">
        <v>40</v>
      </c>
      <c r="U603" s="12" t="s">
        <v>139</v>
      </c>
      <c r="V603" s="12" t="s">
        <v>118</v>
      </c>
      <c r="W603" s="12">
        <v>45</v>
      </c>
      <c r="X603" s="12">
        <v>40.36</v>
      </c>
      <c r="Y603" s="26">
        <v>11689</v>
      </c>
      <c r="Z603" s="12" t="s">
        <v>43</v>
      </c>
      <c r="AA603" s="12">
        <f>YEAR(Tabela1[[#This Row],[Data_Publicacao_Parecer]])</f>
        <v>2024</v>
      </c>
      <c r="AB603" s="12">
        <f>MONTH(Tabela1[[#This Row],[Data_Publicacao_Parecer]])</f>
        <v>10</v>
      </c>
      <c r="AC603" s="12">
        <f>DAY(Tabela1[[#This Row],[Data_Publicacao_Parecer]])</f>
        <v>14</v>
      </c>
      <c r="AF603" s="12">
        <v>-29.687548</v>
      </c>
      <c r="AG603" s="12">
        <v>-51.132828000000003</v>
      </c>
    </row>
    <row r="604" spans="1:33" x14ac:dyDescent="0.25">
      <c r="A604" s="12" t="s">
        <v>798</v>
      </c>
      <c r="B604" s="12" t="s">
        <v>799</v>
      </c>
      <c r="D604" s="12" t="s">
        <v>35</v>
      </c>
      <c r="E604" s="12" t="s">
        <v>36</v>
      </c>
      <c r="F604" s="12">
        <f>_xlfn.NUMBERVALUE(_xlfn.TEXTBEFORE(Tabela1[[#This Row],[Processo]], "/", 1), ",", ".") + 2000</f>
        <v>2024</v>
      </c>
      <c r="G604" s="12" t="s">
        <v>37</v>
      </c>
      <c r="H604" s="12" t="s">
        <v>259</v>
      </c>
      <c r="I604" s="13">
        <v>45579</v>
      </c>
      <c r="J604" s="14">
        <v>37142602.219999999</v>
      </c>
      <c r="M604" s="14">
        <f>Tabela1[[#This Row],[Valor_Previsto_(R$)]]*Tabela1[[#This Row],[Montante_Aprovado]]</f>
        <v>0</v>
      </c>
      <c r="N604" s="14" t="s">
        <v>59</v>
      </c>
      <c r="P604" s="12">
        <v>3</v>
      </c>
      <c r="Q604" s="12">
        <v>19</v>
      </c>
      <c r="R604" s="12" t="s">
        <v>2144</v>
      </c>
      <c r="S604" s="12">
        <v>0</v>
      </c>
      <c r="T604" s="16" t="s">
        <v>60</v>
      </c>
      <c r="U604" s="12" t="s">
        <v>161</v>
      </c>
      <c r="V604" s="12" t="s">
        <v>118</v>
      </c>
      <c r="W604" s="12">
        <v>65</v>
      </c>
      <c r="X604" s="12">
        <v>40.770000000000003</v>
      </c>
      <c r="Y604" s="26">
        <v>12024</v>
      </c>
      <c r="Z604" s="12" t="s">
        <v>43</v>
      </c>
      <c r="AA604" s="12">
        <f>YEAR(Tabela1[[#This Row],[Data_Publicacao_Parecer]])</f>
        <v>2024</v>
      </c>
      <c r="AB604" s="12">
        <f>MONTH(Tabela1[[#This Row],[Data_Publicacao_Parecer]])</f>
        <v>10</v>
      </c>
      <c r="AC604" s="12">
        <f>DAY(Tabela1[[#This Row],[Data_Publicacao_Parecer]])</f>
        <v>14</v>
      </c>
      <c r="AF604" s="12">
        <v>-29.599463</v>
      </c>
      <c r="AG604" s="12">
        <v>-51.153326</v>
      </c>
    </row>
    <row r="605" spans="1:33" x14ac:dyDescent="0.25">
      <c r="A605" s="12" t="s">
        <v>800</v>
      </c>
      <c r="B605" s="12" t="s">
        <v>802</v>
      </c>
      <c r="C605" s="12" t="s">
        <v>78</v>
      </c>
      <c r="D605" s="12" t="s">
        <v>35</v>
      </c>
      <c r="E605" s="12" t="s">
        <v>70</v>
      </c>
      <c r="F605" s="12">
        <f>_xlfn.NUMBERVALUE(_xlfn.TEXTBEFORE(Tabela1[[#This Row],[Processo]], "/", 1), ",", ".") + 2000</f>
        <v>2024</v>
      </c>
      <c r="G605" s="12" t="s">
        <v>37</v>
      </c>
      <c r="H605" s="12" t="s">
        <v>48</v>
      </c>
      <c r="I605" s="13">
        <v>45579</v>
      </c>
      <c r="J605" s="14">
        <v>5021489</v>
      </c>
      <c r="K605" s="15">
        <v>0.98229999999999995</v>
      </c>
      <c r="L605" s="14">
        <v>143931.48000000001</v>
      </c>
      <c r="M605" s="14">
        <f>Tabela1[[#This Row],[Valor_Previsto_(R$)]]*Tabela1[[#This Row],[Montante_Aprovado]]</f>
        <v>4932608.6447000001</v>
      </c>
      <c r="N605" s="14" t="s">
        <v>39</v>
      </c>
      <c r="O605" s="13">
        <v>45821</v>
      </c>
      <c r="P605" s="12">
        <v>5</v>
      </c>
      <c r="Q605" s="12">
        <v>70</v>
      </c>
      <c r="R605" s="12">
        <v>86</v>
      </c>
      <c r="S605" s="12">
        <v>0</v>
      </c>
      <c r="T605" s="16" t="s">
        <v>40</v>
      </c>
      <c r="U605" s="12" t="s">
        <v>147</v>
      </c>
      <c r="V605" s="12" t="s">
        <v>67</v>
      </c>
      <c r="W605" s="12">
        <v>65</v>
      </c>
      <c r="X605" s="12">
        <v>57.14</v>
      </c>
      <c r="Y605" s="26">
        <v>12024</v>
      </c>
      <c r="Z605" s="12" t="s">
        <v>43</v>
      </c>
      <c r="AA605" s="12">
        <f>YEAR(Tabela1[[#This Row],[Data_Publicacao_Parecer]])</f>
        <v>2024</v>
      </c>
      <c r="AB605" s="12">
        <f>MONTH(Tabela1[[#This Row],[Data_Publicacao_Parecer]])</f>
        <v>10</v>
      </c>
      <c r="AC605" s="12">
        <f>DAY(Tabela1[[#This Row],[Data_Publicacao_Parecer]])</f>
        <v>14</v>
      </c>
      <c r="AF605" s="12">
        <v>-29.514835000000001</v>
      </c>
      <c r="AG605" s="12">
        <v>-51.992778000000001</v>
      </c>
    </row>
    <row r="606" spans="1:33" x14ac:dyDescent="0.25">
      <c r="A606" s="12" t="s">
        <v>937</v>
      </c>
      <c r="B606" s="12" t="s">
        <v>938</v>
      </c>
      <c r="C606" s="12" t="s">
        <v>75</v>
      </c>
      <c r="D606" s="12" t="s">
        <v>157</v>
      </c>
      <c r="E606" s="12" t="s">
        <v>70</v>
      </c>
      <c r="F606" s="12">
        <f>_xlfn.NUMBERVALUE(_xlfn.TEXTBEFORE(Tabela1[[#This Row],[Processo]], "/", 1), ",", ".") + 2000</f>
        <v>2023</v>
      </c>
      <c r="G606" s="12" t="s">
        <v>65</v>
      </c>
      <c r="H606" s="12" t="s">
        <v>48</v>
      </c>
      <c r="I606" s="13">
        <v>45579</v>
      </c>
      <c r="M606" s="14">
        <f>Tabela1[[#This Row],[Valor_Previsto_(R$)]]*Tabela1[[#This Row],[Montante_Aprovado]]</f>
        <v>0</v>
      </c>
      <c r="Q606" s="12">
        <v>19</v>
      </c>
      <c r="T606" s="16" t="s">
        <v>79</v>
      </c>
      <c r="U606" s="12" t="s">
        <v>432</v>
      </c>
      <c r="V606" s="12" t="s">
        <v>67</v>
      </c>
      <c r="Y606" s="26">
        <v>11414</v>
      </c>
      <c r="Z606" s="12" t="s">
        <v>43</v>
      </c>
      <c r="AA606" s="12">
        <f>YEAR(Tabela1[[#This Row],[Data_Publicacao_Parecer]])</f>
        <v>2024</v>
      </c>
      <c r="AB606" s="12">
        <f>MONTH(Tabela1[[#This Row],[Data_Publicacao_Parecer]])</f>
        <v>10</v>
      </c>
      <c r="AC606" s="12">
        <f>DAY(Tabela1[[#This Row],[Data_Publicacao_Parecer]])</f>
        <v>14</v>
      </c>
      <c r="AF606" s="12">
        <v>-29.401353</v>
      </c>
      <c r="AG606" s="12">
        <v>-51.955734999999997</v>
      </c>
    </row>
    <row r="607" spans="1:33" x14ac:dyDescent="0.25">
      <c r="A607" s="12" t="s">
        <v>1254</v>
      </c>
      <c r="B607" s="12" t="s">
        <v>1256</v>
      </c>
      <c r="C607" s="12" t="s">
        <v>78</v>
      </c>
      <c r="D607" s="12" t="s">
        <v>157</v>
      </c>
      <c r="E607" s="12" t="s">
        <v>70</v>
      </c>
      <c r="F607" s="12">
        <f>_xlfn.NUMBERVALUE(_xlfn.TEXTBEFORE(Tabela1[[#This Row],[Processo]], "/", 1), ",", ".") + 2000</f>
        <v>2023</v>
      </c>
      <c r="G607" s="12" t="s">
        <v>37</v>
      </c>
      <c r="H607" s="12" t="s">
        <v>275</v>
      </c>
      <c r="I607" s="13">
        <v>45579</v>
      </c>
      <c r="M607" s="14">
        <f>Tabela1[[#This Row],[Valor_Previsto_(R$)]]*Tabela1[[#This Row],[Montante_Aprovado]]</f>
        <v>0</v>
      </c>
      <c r="Q607" s="12">
        <v>365</v>
      </c>
      <c r="R607" s="12">
        <v>304</v>
      </c>
      <c r="T607" s="16" t="s">
        <v>40</v>
      </c>
      <c r="U607" s="12" t="s">
        <v>384</v>
      </c>
      <c r="V607" s="12" t="s">
        <v>118</v>
      </c>
      <c r="Y607" s="26">
        <v>48061</v>
      </c>
      <c r="Z607" s="12" t="s">
        <v>43</v>
      </c>
      <c r="AA607" s="12">
        <f>YEAR(Tabela1[[#This Row],[Data_Publicacao_Parecer]])</f>
        <v>2024</v>
      </c>
      <c r="AB607" s="12">
        <f>MONTH(Tabela1[[#This Row],[Data_Publicacao_Parecer]])</f>
        <v>10</v>
      </c>
      <c r="AC607" s="12">
        <f>DAY(Tabela1[[#This Row],[Data_Publicacao_Parecer]])</f>
        <v>14</v>
      </c>
      <c r="AF607" s="12">
        <v>-29.634885000000001</v>
      </c>
      <c r="AG607" s="12">
        <v>-51.006445999999997</v>
      </c>
    </row>
    <row r="608" spans="1:33" x14ac:dyDescent="0.25">
      <c r="A608" s="12" t="s">
        <v>1343</v>
      </c>
      <c r="B608" s="12" t="s">
        <v>1344</v>
      </c>
      <c r="D608" s="12" t="s">
        <v>46</v>
      </c>
      <c r="E608" s="12" t="s">
        <v>70</v>
      </c>
      <c r="F608" s="12">
        <f>_xlfn.NUMBERVALUE(_xlfn.TEXTBEFORE(Tabela1[[#This Row],[Processo]], "/", 1), ",", ".") + 2000</f>
        <v>2023</v>
      </c>
      <c r="G608" s="12" t="s">
        <v>65</v>
      </c>
      <c r="H608" s="12" t="s">
        <v>142</v>
      </c>
      <c r="I608" s="13">
        <v>45579</v>
      </c>
      <c r="J608" s="14">
        <v>815000</v>
      </c>
      <c r="K608" s="15">
        <v>1</v>
      </c>
      <c r="L608" s="14">
        <v>24198.33</v>
      </c>
      <c r="M608" s="14">
        <f>Tabela1[[#This Row],[Valor_Previsto_(R$)]]*Tabela1[[#This Row],[Montante_Aprovado]]</f>
        <v>815000</v>
      </c>
      <c r="N608" s="14" t="s">
        <v>39</v>
      </c>
      <c r="O608" s="13">
        <v>45637</v>
      </c>
      <c r="P608" s="12">
        <v>2</v>
      </c>
      <c r="Q608" s="12">
        <v>28</v>
      </c>
      <c r="S608" s="12">
        <v>0</v>
      </c>
      <c r="T608" s="16" t="s">
        <v>79</v>
      </c>
      <c r="U608" s="12" t="s">
        <v>1345</v>
      </c>
      <c r="V608" s="12" t="s">
        <v>597</v>
      </c>
      <c r="W608" s="12">
        <v>65</v>
      </c>
      <c r="X608" s="12">
        <v>54.57</v>
      </c>
      <c r="Y608" s="26">
        <v>11871</v>
      </c>
      <c r="Z608" s="12" t="s">
        <v>43</v>
      </c>
      <c r="AA608" s="12">
        <f>YEAR(Tabela1[[#This Row],[Data_Publicacao_Parecer]])</f>
        <v>2024</v>
      </c>
      <c r="AB608" s="12">
        <f>MONTH(Tabela1[[#This Row],[Data_Publicacao_Parecer]])</f>
        <v>10</v>
      </c>
      <c r="AC608" s="12">
        <f>DAY(Tabela1[[#This Row],[Data_Publicacao_Parecer]])</f>
        <v>14</v>
      </c>
      <c r="AF608" s="12">
        <v>-27.870200000000001</v>
      </c>
      <c r="AG608" s="12">
        <v>-54.479629000000003</v>
      </c>
    </row>
    <row r="609" spans="1:33" x14ac:dyDescent="0.25">
      <c r="A609" s="12" t="s">
        <v>1465</v>
      </c>
      <c r="B609" s="12" t="s">
        <v>1466</v>
      </c>
      <c r="D609" s="12" t="s">
        <v>35</v>
      </c>
      <c r="E609" s="12" t="s">
        <v>70</v>
      </c>
      <c r="F609" s="12">
        <f>_xlfn.NUMBERVALUE(_xlfn.TEXTBEFORE(Tabela1[[#This Row],[Processo]], "/", 1), ",", ".") + 2000</f>
        <v>2023</v>
      </c>
      <c r="G609" s="12" t="s">
        <v>65</v>
      </c>
      <c r="H609" s="17" t="s">
        <v>90</v>
      </c>
      <c r="I609" s="13">
        <v>45579</v>
      </c>
      <c r="J609" s="14">
        <v>1456740</v>
      </c>
      <c r="M609" s="14">
        <f>Tabela1[[#This Row],[Valor_Previsto_(R$)]]*Tabela1[[#This Row],[Montante_Aprovado]]</f>
        <v>0</v>
      </c>
      <c r="N609" s="14" t="s">
        <v>59</v>
      </c>
      <c r="P609" s="12">
        <v>1</v>
      </c>
      <c r="Q609" s="12">
        <v>29</v>
      </c>
      <c r="S609" s="12">
        <v>0</v>
      </c>
      <c r="T609" s="16" t="s">
        <v>79</v>
      </c>
      <c r="U609" s="12" t="s">
        <v>84</v>
      </c>
      <c r="V609" s="12" t="s">
        <v>42</v>
      </c>
      <c r="W609" s="12">
        <v>70</v>
      </c>
      <c r="X609" s="12">
        <v>49.89</v>
      </c>
      <c r="Y609" s="26">
        <v>12024</v>
      </c>
      <c r="Z609" s="12" t="s">
        <v>43</v>
      </c>
      <c r="AA609" s="12">
        <f>YEAR(Tabela1[[#This Row],[Data_Publicacao_Parecer]])</f>
        <v>2024</v>
      </c>
      <c r="AB609" s="12">
        <f>MONTH(Tabela1[[#This Row],[Data_Publicacao_Parecer]])</f>
        <v>10</v>
      </c>
      <c r="AC609" s="12">
        <f>DAY(Tabela1[[#This Row],[Data_Publicacao_Parecer]])</f>
        <v>14</v>
      </c>
      <c r="AF609" s="12">
        <v>-28.257563999999999</v>
      </c>
      <c r="AG609" s="12">
        <v>-52.409112</v>
      </c>
    </row>
    <row r="610" spans="1:33" x14ac:dyDescent="0.25">
      <c r="A610" s="12" t="s">
        <v>1614</v>
      </c>
      <c r="B610" s="12" t="s">
        <v>1615</v>
      </c>
      <c r="C610" s="19" t="s">
        <v>191</v>
      </c>
      <c r="D610" s="12" t="s">
        <v>35</v>
      </c>
      <c r="E610" s="12" t="s">
        <v>70</v>
      </c>
      <c r="F610" s="12">
        <f>_xlfn.NUMBERVALUE(_xlfn.TEXTBEFORE(Tabela1[[#This Row],[Processo]], "/", 1), ",", ".") + 2000</f>
        <v>2023</v>
      </c>
      <c r="G610" s="12" t="s">
        <v>37</v>
      </c>
      <c r="H610" s="12" t="s">
        <v>105</v>
      </c>
      <c r="I610" s="13">
        <v>45579</v>
      </c>
      <c r="J610" s="14">
        <v>4153819.2</v>
      </c>
      <c r="M610" s="14">
        <f>Tabela1[[#This Row],[Valor_Previsto_(R$)]]*Tabela1[[#This Row],[Montante_Aprovado]]</f>
        <v>0</v>
      </c>
      <c r="N610" s="14" t="s">
        <v>59</v>
      </c>
      <c r="P610" s="12">
        <v>1</v>
      </c>
      <c r="Q610" s="12">
        <v>83</v>
      </c>
      <c r="R610" s="12">
        <v>96</v>
      </c>
      <c r="S610" s="12">
        <v>0</v>
      </c>
      <c r="T610" s="16" t="s">
        <v>40</v>
      </c>
      <c r="U610" s="12" t="s">
        <v>970</v>
      </c>
      <c r="V610" s="12" t="s">
        <v>644</v>
      </c>
      <c r="W610" s="12">
        <v>60</v>
      </c>
      <c r="X610" s="12">
        <v>70.17</v>
      </c>
      <c r="Y610" s="26">
        <v>48549</v>
      </c>
      <c r="Z610" s="12" t="s">
        <v>43</v>
      </c>
      <c r="AA610" s="12">
        <f>YEAR(Tabela1[[#This Row],[Data_Publicacao_Parecer]])</f>
        <v>2024</v>
      </c>
      <c r="AB610" s="12">
        <f>MONTH(Tabela1[[#This Row],[Data_Publicacao_Parecer]])</f>
        <v>10</v>
      </c>
      <c r="AC610" s="12">
        <f>DAY(Tabela1[[#This Row],[Data_Publicacao_Parecer]])</f>
        <v>14</v>
      </c>
      <c r="AF610" s="12">
        <v>-28.300128000000001</v>
      </c>
      <c r="AG610" s="12">
        <v>-54.266781000000002</v>
      </c>
    </row>
    <row r="611" spans="1:33" x14ac:dyDescent="0.25">
      <c r="A611" s="12" t="s">
        <v>1619</v>
      </c>
      <c r="B611" s="12" t="s">
        <v>1622</v>
      </c>
      <c r="C611" s="19" t="s">
        <v>191</v>
      </c>
      <c r="D611" s="12" t="s">
        <v>46</v>
      </c>
      <c r="E611" s="12" t="s">
        <v>70</v>
      </c>
      <c r="F611" s="12">
        <f>_xlfn.NUMBERVALUE(_xlfn.TEXTBEFORE(Tabela1[[#This Row],[Processo]], "/", 1), ",", ".") + 2000</f>
        <v>2024</v>
      </c>
      <c r="G611" s="12" t="s">
        <v>37</v>
      </c>
      <c r="H611" s="12" t="s">
        <v>154</v>
      </c>
      <c r="I611" s="13">
        <v>45579</v>
      </c>
      <c r="J611" s="14">
        <v>3702445.51</v>
      </c>
      <c r="K611" s="15">
        <v>0.96209999999999996</v>
      </c>
      <c r="L611" s="14">
        <v>103942.8</v>
      </c>
      <c r="M611" s="14">
        <f>Tabela1[[#This Row],[Valor_Previsto_(R$)]]*Tabela1[[#This Row],[Montante_Aprovado]]</f>
        <v>3562122.8251709994</v>
      </c>
      <c r="N611" s="14" t="s">
        <v>39</v>
      </c>
      <c r="O611" s="13">
        <v>45848</v>
      </c>
      <c r="P611" s="12">
        <v>5</v>
      </c>
      <c r="Q611" s="12">
        <v>110</v>
      </c>
      <c r="R611" s="12">
        <v>117</v>
      </c>
      <c r="S611" s="12">
        <v>0</v>
      </c>
      <c r="T611" s="16" t="s">
        <v>40</v>
      </c>
      <c r="U611" s="12" t="s">
        <v>87</v>
      </c>
      <c r="V611" s="12" t="s">
        <v>55</v>
      </c>
      <c r="W611" s="12">
        <v>65</v>
      </c>
      <c r="X611" s="12">
        <v>37.08</v>
      </c>
      <c r="Y611" s="26">
        <v>12024</v>
      </c>
      <c r="Z611" s="12" t="s">
        <v>43</v>
      </c>
      <c r="AA611" s="12">
        <f>YEAR(Tabela1[[#This Row],[Data_Publicacao_Parecer]])</f>
        <v>2024</v>
      </c>
      <c r="AB611" s="12">
        <f>MONTH(Tabela1[[#This Row],[Data_Publicacao_Parecer]])</f>
        <v>10</v>
      </c>
      <c r="AC611" s="12">
        <f>DAY(Tabela1[[#This Row],[Data_Publicacao_Parecer]])</f>
        <v>14</v>
      </c>
      <c r="AF611" s="12">
        <v>-28.856544</v>
      </c>
      <c r="AG611" s="12">
        <v>-51.288263000000001</v>
      </c>
    </row>
    <row r="612" spans="1:33" x14ac:dyDescent="0.25">
      <c r="A612" s="12" t="s">
        <v>1674</v>
      </c>
      <c r="B612" s="12" t="s">
        <v>1675</v>
      </c>
      <c r="D612" s="12" t="s">
        <v>144</v>
      </c>
      <c r="E612" s="12" t="s">
        <v>166</v>
      </c>
      <c r="F612" s="12">
        <f>_xlfn.NUMBERVALUE(_xlfn.TEXTBEFORE(Tabela1[[#This Row],[Processo]], "/", 1), ",", ".") + 2000</f>
        <v>2024</v>
      </c>
      <c r="G612" s="12" t="s">
        <v>37</v>
      </c>
      <c r="H612" s="12" t="s">
        <v>154</v>
      </c>
      <c r="I612" s="13">
        <v>45579</v>
      </c>
      <c r="J612" s="14">
        <v>24332173.120000001</v>
      </c>
      <c r="K612" s="15">
        <v>0.84540000000000004</v>
      </c>
      <c r="L612" s="14">
        <v>586034.36</v>
      </c>
      <c r="M612" s="14">
        <f>Tabela1[[#This Row],[Valor_Previsto_(R$)]]*Tabela1[[#This Row],[Montante_Aprovado]]</f>
        <v>20570419.155648001</v>
      </c>
      <c r="N612" s="14" t="s">
        <v>39</v>
      </c>
      <c r="O612" s="13">
        <v>45996</v>
      </c>
      <c r="P612" s="12">
        <v>0</v>
      </c>
      <c r="Q612" s="12">
        <v>297</v>
      </c>
      <c r="R612" s="12">
        <v>346</v>
      </c>
      <c r="S612" s="12">
        <v>0</v>
      </c>
      <c r="T612" s="16" t="s">
        <v>40</v>
      </c>
      <c r="U612" s="12" t="s">
        <v>168</v>
      </c>
      <c r="V612" s="12" t="s">
        <v>118</v>
      </c>
      <c r="W612" s="12">
        <v>60</v>
      </c>
      <c r="X612" s="12">
        <v>34.549999999999997</v>
      </c>
      <c r="Y612" s="26">
        <v>11658</v>
      </c>
      <c r="Z612" s="12" t="s">
        <v>43</v>
      </c>
      <c r="AA612" s="12">
        <f>YEAR(Tabela1[[#This Row],[Data_Publicacao_Parecer]])</f>
        <v>2024</v>
      </c>
      <c r="AB612" s="12">
        <f>MONTH(Tabela1[[#This Row],[Data_Publicacao_Parecer]])</f>
        <v>10</v>
      </c>
      <c r="AC612" s="12">
        <f>DAY(Tabela1[[#This Row],[Data_Publicacao_Parecer]])</f>
        <v>14</v>
      </c>
      <c r="AF612" s="12">
        <v>-29.912758</v>
      </c>
      <c r="AG612" s="12">
        <v>-51.185681000000002</v>
      </c>
    </row>
    <row r="613" spans="1:33" x14ac:dyDescent="0.25">
      <c r="A613" s="12" t="s">
        <v>1724</v>
      </c>
      <c r="B613" s="12" t="s">
        <v>1725</v>
      </c>
      <c r="D613" s="12" t="s">
        <v>35</v>
      </c>
      <c r="E613" s="12" t="s">
        <v>1726</v>
      </c>
      <c r="F613" s="12">
        <f>_xlfn.NUMBERVALUE(_xlfn.TEXTBEFORE(Tabela1[[#This Row],[Processo]], "/", 1), ",", ".") + 2000</f>
        <v>2023</v>
      </c>
      <c r="G613" s="12" t="s">
        <v>37</v>
      </c>
      <c r="H613" s="12" t="s">
        <v>108</v>
      </c>
      <c r="I613" s="13">
        <v>45579</v>
      </c>
      <c r="J613" s="14">
        <v>10040515</v>
      </c>
      <c r="M613" s="14">
        <f>Tabela1[[#This Row],[Valor_Previsto_(R$)]]*Tabela1[[#This Row],[Montante_Aprovado]]</f>
        <v>0</v>
      </c>
      <c r="N613" s="14" t="s">
        <v>59</v>
      </c>
      <c r="P613" s="12">
        <v>30</v>
      </c>
      <c r="Q613" s="12">
        <v>187</v>
      </c>
      <c r="R613" s="12" t="s">
        <v>2144</v>
      </c>
      <c r="S613" s="12">
        <v>0</v>
      </c>
      <c r="T613" s="16" t="s">
        <v>60</v>
      </c>
      <c r="U613" s="12" t="s">
        <v>109</v>
      </c>
      <c r="V613" s="12" t="s">
        <v>55</v>
      </c>
      <c r="W613" s="12">
        <v>65</v>
      </c>
      <c r="X613" s="12">
        <v>26.14</v>
      </c>
      <c r="Y613" s="26"/>
      <c r="Z613" s="17" t="s">
        <v>43</v>
      </c>
      <c r="AA613" s="12">
        <f>YEAR(Tabela1[[#This Row],[Data_Publicacao_Parecer]])</f>
        <v>2024</v>
      </c>
      <c r="AB613" s="12">
        <f>MONTH(Tabela1[[#This Row],[Data_Publicacao_Parecer]])</f>
        <v>10</v>
      </c>
      <c r="AC613" s="12">
        <f>DAY(Tabela1[[#This Row],[Data_Publicacao_Parecer]])</f>
        <v>14</v>
      </c>
      <c r="AF613" s="12">
        <v>-29.162904999999999</v>
      </c>
      <c r="AG613" s="12">
        <v>-51.179161000000001</v>
      </c>
    </row>
    <row r="614" spans="1:33" x14ac:dyDescent="0.25">
      <c r="A614" s="12" t="s">
        <v>140</v>
      </c>
      <c r="B614" s="12" t="s">
        <v>143</v>
      </c>
      <c r="C614" s="12" t="s">
        <v>78</v>
      </c>
      <c r="D614" s="12" t="s">
        <v>144</v>
      </c>
      <c r="E614" s="12" t="s">
        <v>70</v>
      </c>
      <c r="F614" s="12">
        <f>_xlfn.NUMBERVALUE(_xlfn.TEXTBEFORE(Tabela1[[#This Row],[Processo]], "/", 1), ",", ".") + 2000</f>
        <v>2024</v>
      </c>
      <c r="G614" s="12" t="s">
        <v>37</v>
      </c>
      <c r="H614" s="12" t="s">
        <v>142</v>
      </c>
      <c r="I614" s="13">
        <v>45614</v>
      </c>
      <c r="J614" s="14">
        <v>1747577.97</v>
      </c>
      <c r="K614" s="15">
        <v>0.53129999999999999</v>
      </c>
      <c r="L614" s="14">
        <v>26829.26</v>
      </c>
      <c r="M614" s="14">
        <f>Tabela1[[#This Row],[Valor_Previsto_(R$)]]*Tabela1[[#This Row],[Montante_Aprovado]]</f>
        <v>928488.17546099995</v>
      </c>
      <c r="N614" s="14" t="s">
        <v>39</v>
      </c>
      <c r="O614" s="13">
        <v>45849</v>
      </c>
      <c r="P614" s="12">
        <v>0</v>
      </c>
      <c r="Q614" s="12">
        <v>96</v>
      </c>
      <c r="R614" s="12">
        <v>82</v>
      </c>
      <c r="S614" s="12">
        <v>0</v>
      </c>
      <c r="T614" s="16" t="s">
        <v>40</v>
      </c>
      <c r="U614" s="12" t="s">
        <v>72</v>
      </c>
      <c r="V614" s="12" t="s">
        <v>67</v>
      </c>
      <c r="W614" s="12">
        <v>65</v>
      </c>
      <c r="X614" s="12">
        <v>40.68</v>
      </c>
      <c r="Y614" s="26">
        <v>48396</v>
      </c>
      <c r="Z614" s="12" t="s">
        <v>43</v>
      </c>
      <c r="AA614" s="12">
        <f>YEAR(Tabela1[[#This Row],[Data_Publicacao_Parecer]])</f>
        <v>2024</v>
      </c>
      <c r="AB614" s="12">
        <f>MONTH(Tabela1[[#This Row],[Data_Publicacao_Parecer]])</f>
        <v>11</v>
      </c>
      <c r="AC614" s="12">
        <f>DAY(Tabela1[[#This Row],[Data_Publicacao_Parecer]])</f>
        <v>18</v>
      </c>
      <c r="AF614" s="12">
        <v>-29.235140999999999</v>
      </c>
      <c r="AG614" s="12">
        <v>-51.870282000000003</v>
      </c>
    </row>
    <row r="615" spans="1:33" x14ac:dyDescent="0.25">
      <c r="A615" s="12" t="s">
        <v>171</v>
      </c>
      <c r="B615" s="12" t="s">
        <v>172</v>
      </c>
      <c r="D615" s="12" t="s">
        <v>46</v>
      </c>
      <c r="E615" s="12" t="s">
        <v>70</v>
      </c>
      <c r="F615" s="12">
        <f>_xlfn.NUMBERVALUE(_xlfn.TEXTBEFORE(Tabela1[[#This Row],[Processo]], "/", 1), ",", ".") + 2000</f>
        <v>2024</v>
      </c>
      <c r="G615" s="12" t="s">
        <v>65</v>
      </c>
      <c r="H615" s="12" t="s">
        <v>90</v>
      </c>
      <c r="I615" s="13">
        <v>45614</v>
      </c>
      <c r="J615" s="14">
        <v>206000</v>
      </c>
      <c r="K615" s="15">
        <v>0.93069999999999997</v>
      </c>
      <c r="L615" s="14">
        <v>5482.57</v>
      </c>
      <c r="M615" s="14">
        <f>Tabela1[[#This Row],[Valor_Previsto_(R$)]]*Tabela1[[#This Row],[Montante_Aprovado]]</f>
        <v>191724.19999999998</v>
      </c>
      <c r="N615" s="14" t="s">
        <v>39</v>
      </c>
      <c r="O615" s="13">
        <v>45804</v>
      </c>
      <c r="P615" s="12">
        <v>0</v>
      </c>
      <c r="Q615" s="12">
        <v>22</v>
      </c>
      <c r="R615" s="12">
        <v>26</v>
      </c>
      <c r="S615" s="12">
        <v>0</v>
      </c>
      <c r="T615" s="16" t="s">
        <v>40</v>
      </c>
      <c r="U615" s="12" t="s">
        <v>173</v>
      </c>
      <c r="V615" s="12" t="s">
        <v>174</v>
      </c>
      <c r="W615" s="12">
        <v>45</v>
      </c>
      <c r="X615" s="12">
        <v>68.459999999999994</v>
      </c>
      <c r="Y615" s="26">
        <v>11902</v>
      </c>
      <c r="Z615" s="12" t="s">
        <v>43</v>
      </c>
      <c r="AA615" s="12">
        <f>YEAR(Tabela1[[#This Row],[Data_Publicacao_Parecer]])</f>
        <v>2024</v>
      </c>
      <c r="AB615" s="12">
        <f>MONTH(Tabela1[[#This Row],[Data_Publicacao_Parecer]])</f>
        <v>11</v>
      </c>
      <c r="AC615" s="12">
        <f>DAY(Tabela1[[#This Row],[Data_Publicacao_Parecer]])</f>
        <v>18</v>
      </c>
      <c r="AF615" s="12">
        <v>-27.852577</v>
      </c>
      <c r="AG615" s="12">
        <v>-53.777605000000001</v>
      </c>
    </row>
    <row r="616" spans="1:33" x14ac:dyDescent="0.25">
      <c r="A616" s="12" t="s">
        <v>282</v>
      </c>
      <c r="B616" s="12" t="s">
        <v>283</v>
      </c>
      <c r="D616" s="12" t="s">
        <v>46</v>
      </c>
      <c r="E616" s="12" t="s">
        <v>70</v>
      </c>
      <c r="F616" s="12">
        <f>_xlfn.NUMBERVALUE(_xlfn.TEXTBEFORE(Tabela1[[#This Row],[Processo]], "/", 1), ",", ".") + 2000</f>
        <v>2024</v>
      </c>
      <c r="G616" s="12" t="s">
        <v>37</v>
      </c>
      <c r="H616" s="12" t="s">
        <v>105</v>
      </c>
      <c r="I616" s="13">
        <v>45614</v>
      </c>
      <c r="J616" s="14">
        <v>1710810.05</v>
      </c>
      <c r="M616" s="14">
        <f>Tabela1[[#This Row],[Valor_Previsto_(R$)]]*Tabela1[[#This Row],[Montante_Aprovado]]</f>
        <v>0</v>
      </c>
      <c r="N616" s="14" t="s">
        <v>59</v>
      </c>
      <c r="P616" s="12">
        <v>0</v>
      </c>
      <c r="Q616" s="12">
        <v>35</v>
      </c>
      <c r="R616" s="12" t="s">
        <v>2144</v>
      </c>
      <c r="S616" s="12">
        <v>0</v>
      </c>
      <c r="T616" s="16" t="s">
        <v>60</v>
      </c>
      <c r="U616" s="12" t="s">
        <v>284</v>
      </c>
      <c r="V616" s="12" t="s">
        <v>118</v>
      </c>
      <c r="W616" s="12">
        <v>60</v>
      </c>
      <c r="X616" s="12">
        <v>38.270000000000003</v>
      </c>
      <c r="Y616" s="26">
        <v>12024</v>
      </c>
      <c r="Z616" s="12" t="s">
        <v>43</v>
      </c>
      <c r="AA616" s="12">
        <f>YEAR(Tabela1[[#This Row],[Data_Publicacao_Parecer]])</f>
        <v>2024</v>
      </c>
      <c r="AB616" s="12">
        <f>MONTH(Tabela1[[#This Row],[Data_Publicacao_Parecer]])</f>
        <v>11</v>
      </c>
      <c r="AC616" s="12">
        <f>DAY(Tabela1[[#This Row],[Data_Publicacao_Parecer]])</f>
        <v>18</v>
      </c>
      <c r="AF616" s="12">
        <v>-29.674693999999999</v>
      </c>
      <c r="AG616" s="12">
        <v>-51.060600999999998</v>
      </c>
    </row>
    <row r="617" spans="1:33" x14ac:dyDescent="0.25">
      <c r="A617" s="12" t="s">
        <v>566</v>
      </c>
      <c r="B617" s="12" t="s">
        <v>569</v>
      </c>
      <c r="D617" s="12" t="s">
        <v>157</v>
      </c>
      <c r="E617" s="12" t="s">
        <v>70</v>
      </c>
      <c r="F617" s="12">
        <f>_xlfn.NUMBERVALUE(_xlfn.TEXTBEFORE(Tabela1[[#This Row],[Processo]], "/", 1), ",", ".") + 2000</f>
        <v>2022</v>
      </c>
      <c r="G617" s="12" t="s">
        <v>37</v>
      </c>
      <c r="H617" s="12" t="s">
        <v>48</v>
      </c>
      <c r="I617" s="13">
        <v>45614</v>
      </c>
      <c r="M617" s="14">
        <f>Tabela1[[#This Row],[Valor_Previsto_(R$)]]*Tabela1[[#This Row],[Montante_Aprovado]]</f>
        <v>0</v>
      </c>
      <c r="Q617" s="12">
        <v>194</v>
      </c>
      <c r="R617" s="12">
        <v>175</v>
      </c>
      <c r="T617" s="16" t="s">
        <v>40</v>
      </c>
      <c r="U617" s="12" t="s">
        <v>568</v>
      </c>
      <c r="V617" s="12" t="s">
        <v>368</v>
      </c>
      <c r="Y617" s="26">
        <v>45962</v>
      </c>
      <c r="Z617" s="12" t="s">
        <v>43</v>
      </c>
      <c r="AA617" s="12">
        <f>YEAR(Tabela1[[#This Row],[Data_Publicacao_Parecer]])</f>
        <v>2024</v>
      </c>
      <c r="AB617" s="12">
        <f>MONTH(Tabela1[[#This Row],[Data_Publicacao_Parecer]])</f>
        <v>11</v>
      </c>
      <c r="AC617" s="12">
        <f>DAY(Tabela1[[#This Row],[Data_Publicacao_Parecer]])</f>
        <v>18</v>
      </c>
      <c r="AF617" s="12">
        <v>-29.355993000000002</v>
      </c>
      <c r="AG617" s="12">
        <v>-50.811920999999998</v>
      </c>
    </row>
    <row r="618" spans="1:33" x14ac:dyDescent="0.25">
      <c r="A618" s="12" t="s">
        <v>1166</v>
      </c>
      <c r="B618" s="12" t="s">
        <v>1167</v>
      </c>
      <c r="D618" s="12" t="s">
        <v>35</v>
      </c>
      <c r="E618" s="12" t="s">
        <v>64</v>
      </c>
      <c r="F618" s="12">
        <f>_xlfn.NUMBERVALUE(_xlfn.TEXTBEFORE(Tabela1[[#This Row],[Processo]], "/", 1), ",", ".") + 2000</f>
        <v>2023</v>
      </c>
      <c r="G618" s="12" t="s">
        <v>37</v>
      </c>
      <c r="H618" s="12" t="s">
        <v>128</v>
      </c>
      <c r="I618" s="13">
        <v>45614</v>
      </c>
      <c r="J618" s="14">
        <v>11797098.99</v>
      </c>
      <c r="M618" s="14">
        <f>Tabela1[[#This Row],[Valor_Previsto_(R$)]]*Tabela1[[#This Row],[Montante_Aprovado]]</f>
        <v>0</v>
      </c>
      <c r="N618" s="14" t="s">
        <v>59</v>
      </c>
      <c r="P618" s="12">
        <v>0</v>
      </c>
      <c r="Q618" s="12">
        <v>31</v>
      </c>
      <c r="R618" s="12">
        <v>163</v>
      </c>
      <c r="S618" s="12">
        <v>0</v>
      </c>
      <c r="T618" s="16" t="s">
        <v>40</v>
      </c>
      <c r="U618" s="12" t="s">
        <v>1082</v>
      </c>
      <c r="V618" s="12" t="s">
        <v>118</v>
      </c>
      <c r="W618" s="12">
        <v>45</v>
      </c>
      <c r="X618" s="12">
        <v>50.05</v>
      </c>
      <c r="Y618" s="26">
        <v>48549</v>
      </c>
      <c r="Z618" s="12" t="s">
        <v>43</v>
      </c>
      <c r="AA618" s="12">
        <f>YEAR(Tabela1[[#This Row],[Data_Publicacao_Parecer]])</f>
        <v>2024</v>
      </c>
      <c r="AB618" s="12">
        <f>MONTH(Tabela1[[#This Row],[Data_Publicacao_Parecer]])</f>
        <v>11</v>
      </c>
      <c r="AC618" s="12">
        <f>DAY(Tabela1[[#This Row],[Data_Publicacao_Parecer]])</f>
        <v>18</v>
      </c>
      <c r="AF618" s="12">
        <v>-29.616831999999999</v>
      </c>
      <c r="AG618" s="12">
        <v>-50.929127999999999</v>
      </c>
    </row>
    <row r="619" spans="1:33" x14ac:dyDescent="0.25">
      <c r="A619" s="12" t="s">
        <v>1312</v>
      </c>
      <c r="B619" s="12" t="s">
        <v>1313</v>
      </c>
      <c r="D619" s="12" t="s">
        <v>157</v>
      </c>
      <c r="E619" s="12" t="s">
        <v>70</v>
      </c>
      <c r="F619" s="12">
        <f>_xlfn.NUMBERVALUE(_xlfn.TEXTBEFORE(Tabela1[[#This Row],[Processo]], "/", 1), ",", ".") + 2000</f>
        <v>2022</v>
      </c>
      <c r="G619" s="12" t="s">
        <v>82</v>
      </c>
      <c r="H619" s="12" t="s">
        <v>53</v>
      </c>
      <c r="I619" s="13">
        <v>45614</v>
      </c>
      <c r="M619" s="14">
        <f>Tabela1[[#This Row],[Valor_Previsto_(R$)]]*Tabela1[[#This Row],[Montante_Aprovado]]</f>
        <v>0</v>
      </c>
      <c r="Q619" s="12">
        <v>1236</v>
      </c>
      <c r="T619" s="16" t="s">
        <v>79</v>
      </c>
      <c r="U619" s="12" t="s">
        <v>109</v>
      </c>
      <c r="V619" s="12" t="s">
        <v>55</v>
      </c>
      <c r="W619" s="12">
        <v>59.51</v>
      </c>
      <c r="Y619" s="26">
        <v>11567</v>
      </c>
      <c r="Z619" s="12" t="s">
        <v>43</v>
      </c>
      <c r="AA619" s="12">
        <f>YEAR(Tabela1[[#This Row],[Data_Publicacao_Parecer]])</f>
        <v>2024</v>
      </c>
      <c r="AB619" s="12">
        <f>MONTH(Tabela1[[#This Row],[Data_Publicacao_Parecer]])</f>
        <v>11</v>
      </c>
      <c r="AC619" s="12">
        <f>DAY(Tabela1[[#This Row],[Data_Publicacao_Parecer]])</f>
        <v>18</v>
      </c>
      <c r="AF619" s="12">
        <v>-29.162904999999999</v>
      </c>
      <c r="AG619" s="12">
        <v>-51.179161000000001</v>
      </c>
    </row>
    <row r="620" spans="1:33" x14ac:dyDescent="0.25">
      <c r="A620" s="12" t="s">
        <v>1480</v>
      </c>
      <c r="B620" s="12" t="s">
        <v>1484</v>
      </c>
      <c r="C620" s="17" t="s">
        <v>329</v>
      </c>
      <c r="D620" s="12" t="s">
        <v>46</v>
      </c>
      <c r="E620" s="12" t="s">
        <v>70</v>
      </c>
      <c r="F620" s="12">
        <f>_xlfn.NUMBERVALUE(_xlfn.TEXTBEFORE(Tabela1[[#This Row],[Processo]], "/", 1), ",", ".") + 2000</f>
        <v>2024</v>
      </c>
      <c r="G620" s="12" t="s">
        <v>37</v>
      </c>
      <c r="H620" s="17" t="s">
        <v>154</v>
      </c>
      <c r="I620" s="13">
        <v>45614</v>
      </c>
      <c r="J620" s="14">
        <v>3036299.87</v>
      </c>
      <c r="L620" s="14">
        <v>83330.69</v>
      </c>
      <c r="M620" s="14">
        <f>Tabela1[[#This Row],[Valor_Previsto_(R$)]]*Tabela1[[#This Row],[Montante_Aprovado]]</f>
        <v>0</v>
      </c>
      <c r="N620" s="14" t="s">
        <v>39</v>
      </c>
      <c r="O620" s="13">
        <v>45706</v>
      </c>
      <c r="P620" s="12">
        <v>0</v>
      </c>
      <c r="Q620" s="12">
        <v>91</v>
      </c>
      <c r="R620" s="12">
        <v>111</v>
      </c>
      <c r="S620" s="12">
        <v>0</v>
      </c>
      <c r="T620" s="16" t="s">
        <v>40</v>
      </c>
      <c r="U620" s="12" t="s">
        <v>387</v>
      </c>
      <c r="V620" s="12" t="s">
        <v>67</v>
      </c>
      <c r="W620" s="12">
        <v>60</v>
      </c>
      <c r="X620" s="12">
        <v>43.01</v>
      </c>
      <c r="Y620" s="26">
        <v>48549</v>
      </c>
      <c r="Z620" s="12" t="s">
        <v>43</v>
      </c>
      <c r="AA620" s="12">
        <f>YEAR(Tabela1[[#This Row],[Data_Publicacao_Parecer]])</f>
        <v>2024</v>
      </c>
      <c r="AB620" s="12">
        <f>MONTH(Tabela1[[#This Row],[Data_Publicacao_Parecer]])</f>
        <v>11</v>
      </c>
      <c r="AC620" s="12">
        <f>DAY(Tabela1[[#This Row],[Data_Publicacao_Parecer]])</f>
        <v>18</v>
      </c>
      <c r="AF620" s="12">
        <v>-29.288398000000001</v>
      </c>
      <c r="AG620" s="12">
        <v>-51.865839999999999</v>
      </c>
    </row>
    <row r="621" spans="1:33" x14ac:dyDescent="0.25">
      <c r="A621" s="12" t="s">
        <v>1570</v>
      </c>
      <c r="B621" s="12" t="s">
        <v>1576</v>
      </c>
      <c r="C621" s="12" t="s">
        <v>521</v>
      </c>
      <c r="D621" s="12" t="s">
        <v>35</v>
      </c>
      <c r="E621" s="12" t="s">
        <v>70</v>
      </c>
      <c r="F621" s="12">
        <f>_xlfn.NUMBERVALUE(_xlfn.TEXTBEFORE(Tabela1[[#This Row],[Processo]], "/", 1), ",", ".") + 2000</f>
        <v>2024</v>
      </c>
      <c r="G621" s="12" t="s">
        <v>82</v>
      </c>
      <c r="H621" s="12" t="s">
        <v>83</v>
      </c>
      <c r="I621" s="13">
        <v>45614</v>
      </c>
      <c r="J621" s="14">
        <v>92532822.489999995</v>
      </c>
      <c r="K621" s="15">
        <v>0.98109999999999997</v>
      </c>
      <c r="L621" s="14">
        <v>2613182.7999999998</v>
      </c>
      <c r="M621" s="14">
        <f>Tabela1[[#This Row],[Valor_Previsto_(R$)]]*Tabela1[[#This Row],[Montante_Aprovado]]</f>
        <v>90783952.14493899</v>
      </c>
      <c r="N621" s="14" t="s">
        <v>39</v>
      </c>
      <c r="O621" s="13">
        <v>45814</v>
      </c>
      <c r="P621" s="12">
        <v>0</v>
      </c>
      <c r="Q621" s="12">
        <v>1145</v>
      </c>
      <c r="R621" s="12">
        <v>1123</v>
      </c>
      <c r="T621" s="16" t="s">
        <v>40</v>
      </c>
      <c r="U621" s="12" t="s">
        <v>109</v>
      </c>
      <c r="V621" s="12" t="s">
        <v>55</v>
      </c>
      <c r="W621" s="12">
        <v>70</v>
      </c>
      <c r="X621" s="12">
        <v>40.14</v>
      </c>
      <c r="Y621" s="26">
        <v>12024</v>
      </c>
      <c r="Z621" s="12" t="s">
        <v>43</v>
      </c>
      <c r="AA621" s="12">
        <f>YEAR(Tabela1[[#This Row],[Data_Publicacao_Parecer]])</f>
        <v>2024</v>
      </c>
      <c r="AB621" s="12">
        <f>MONTH(Tabela1[[#This Row],[Data_Publicacao_Parecer]])</f>
        <v>11</v>
      </c>
      <c r="AC621" s="12">
        <f>DAY(Tabela1[[#This Row],[Data_Publicacao_Parecer]])</f>
        <v>18</v>
      </c>
      <c r="AF621" s="12">
        <v>-29.162904999999999</v>
      </c>
      <c r="AG621" s="12">
        <v>-51.179161000000001</v>
      </c>
    </row>
    <row r="622" spans="1:33" x14ac:dyDescent="0.25">
      <c r="A622" s="12" t="s">
        <v>1678</v>
      </c>
      <c r="B622" s="12" t="s">
        <v>1679</v>
      </c>
      <c r="D622" s="12" t="s">
        <v>46</v>
      </c>
      <c r="E622" s="12" t="s">
        <v>70</v>
      </c>
      <c r="F622" s="12">
        <f>_xlfn.NUMBERVALUE(_xlfn.TEXTBEFORE(Tabela1[[#This Row],[Processo]], "/", 1), ",", ".") + 2000</f>
        <v>2024</v>
      </c>
      <c r="G622" s="12" t="s">
        <v>37</v>
      </c>
      <c r="H622" s="12" t="s">
        <v>259</v>
      </c>
      <c r="I622" s="13">
        <v>45614</v>
      </c>
      <c r="J622" s="14">
        <v>5500000</v>
      </c>
      <c r="K622" s="15">
        <v>0.91739999999999999</v>
      </c>
      <c r="L622" s="14">
        <v>144284.25</v>
      </c>
      <c r="M622" s="14">
        <f>Tabela1[[#This Row],[Valor_Previsto_(R$)]]*Tabela1[[#This Row],[Montante_Aprovado]]</f>
        <v>5045700</v>
      </c>
      <c r="N622" s="14" t="s">
        <v>39</v>
      </c>
      <c r="O622" s="13">
        <v>45841</v>
      </c>
      <c r="P622" s="12">
        <v>0</v>
      </c>
      <c r="Q622" s="12">
        <v>12</v>
      </c>
      <c r="R622" s="12">
        <v>12</v>
      </c>
      <c r="T622" s="16" t="s">
        <v>40</v>
      </c>
      <c r="U622" s="12" t="s">
        <v>135</v>
      </c>
      <c r="V622" s="12" t="s">
        <v>55</v>
      </c>
      <c r="W622" s="12">
        <v>65</v>
      </c>
      <c r="X622" s="12">
        <v>36.85</v>
      </c>
      <c r="Y622" s="26">
        <v>12024</v>
      </c>
      <c r="Z622" s="12" t="s">
        <v>43</v>
      </c>
      <c r="AA622" s="12">
        <f>YEAR(Tabela1[[#This Row],[Data_Publicacao_Parecer]])</f>
        <v>2024</v>
      </c>
      <c r="AB622" s="12">
        <f>MONTH(Tabela1[[#This Row],[Data_Publicacao_Parecer]])</f>
        <v>11</v>
      </c>
      <c r="AC622" s="12">
        <f>DAY(Tabela1[[#This Row],[Data_Publicacao_Parecer]])</f>
        <v>18</v>
      </c>
      <c r="AF622" s="12">
        <v>-29.026147000000002</v>
      </c>
      <c r="AG622" s="12">
        <v>-51.187457000000002</v>
      </c>
    </row>
    <row r="623" spans="1:33" x14ac:dyDescent="0.25">
      <c r="A623" s="12" t="s">
        <v>1719</v>
      </c>
      <c r="B623" s="12" t="s">
        <v>1720</v>
      </c>
      <c r="D623" s="12" t="s">
        <v>157</v>
      </c>
      <c r="E623" s="12" t="s">
        <v>64</v>
      </c>
      <c r="F623" s="12">
        <f>_xlfn.NUMBERVALUE(_xlfn.TEXTBEFORE(Tabela1[[#This Row],[Processo]], "/", 1), ",", ".") + 2000</f>
        <v>2019</v>
      </c>
      <c r="G623" s="12" t="s">
        <v>65</v>
      </c>
      <c r="H623" s="12" t="s">
        <v>53</v>
      </c>
      <c r="I623" s="13">
        <v>45614</v>
      </c>
      <c r="M623" s="14">
        <f>Tabela1[[#This Row],[Valor_Previsto_(R$)]]*Tabela1[[#This Row],[Montante_Aprovado]]</f>
        <v>0</v>
      </c>
      <c r="Q623" s="12">
        <v>31</v>
      </c>
      <c r="R623" s="12">
        <v>49</v>
      </c>
      <c r="T623" s="16" t="s">
        <v>40</v>
      </c>
      <c r="U623" s="12" t="s">
        <v>155</v>
      </c>
      <c r="V623" s="12" t="s">
        <v>156</v>
      </c>
      <c r="Y623" s="26">
        <v>11749</v>
      </c>
      <c r="Z623" s="17" t="s">
        <v>43</v>
      </c>
      <c r="AA623" s="12">
        <f>YEAR(Tabela1[[#This Row],[Data_Publicacao_Parecer]])</f>
        <v>2024</v>
      </c>
      <c r="AB623" s="12">
        <f>MONTH(Tabela1[[#This Row],[Data_Publicacao_Parecer]])</f>
        <v>11</v>
      </c>
      <c r="AC623" s="12">
        <f>DAY(Tabela1[[#This Row],[Data_Publicacao_Parecer]])</f>
        <v>18</v>
      </c>
      <c r="AF623" s="12">
        <v>-30.031770999999999</v>
      </c>
      <c r="AG623" s="12">
        <v>-51.206533</v>
      </c>
    </row>
    <row r="624" spans="1:33" x14ac:dyDescent="0.25">
      <c r="A624" s="12" t="s">
        <v>164</v>
      </c>
      <c r="B624" s="12" t="s">
        <v>165</v>
      </c>
      <c r="D624" s="12" t="s">
        <v>144</v>
      </c>
      <c r="E624" s="12" t="s">
        <v>166</v>
      </c>
      <c r="F624" s="12">
        <f>_xlfn.NUMBERVALUE(_xlfn.TEXTBEFORE(Tabela1[[#This Row],[Processo]], "/", 1), ",", ".") + 2000</f>
        <v>2024</v>
      </c>
      <c r="G624" s="12" t="s">
        <v>82</v>
      </c>
      <c r="H624" s="12" t="s">
        <v>83</v>
      </c>
      <c r="I624" s="13">
        <v>45629</v>
      </c>
      <c r="J624" s="14">
        <v>19739128.579999998</v>
      </c>
      <c r="M624" s="14">
        <f>Tabela1[[#This Row],[Valor_Previsto_(R$)]]*Tabela1[[#This Row],[Montante_Aprovado]]</f>
        <v>0</v>
      </c>
      <c r="N624" s="14" t="s">
        <v>59</v>
      </c>
      <c r="P624" s="12">
        <v>0</v>
      </c>
      <c r="Q624" s="12">
        <v>265</v>
      </c>
      <c r="T624" s="19" t="s">
        <v>167</v>
      </c>
      <c r="U624" s="12" t="s">
        <v>168</v>
      </c>
      <c r="V624" s="12" t="s">
        <v>118</v>
      </c>
      <c r="W624" s="12">
        <v>65</v>
      </c>
      <c r="X624" s="12">
        <v>58.3</v>
      </c>
      <c r="Y624" s="26">
        <v>11902</v>
      </c>
      <c r="Z624" s="12" t="s">
        <v>43</v>
      </c>
      <c r="AA624" s="12">
        <f>YEAR(Tabela1[[#This Row],[Data_Publicacao_Parecer]])</f>
        <v>2024</v>
      </c>
      <c r="AB624" s="12">
        <f>MONTH(Tabela1[[#This Row],[Data_Publicacao_Parecer]])</f>
        <v>12</v>
      </c>
      <c r="AC624" s="12">
        <f>DAY(Tabela1[[#This Row],[Data_Publicacao_Parecer]])</f>
        <v>3</v>
      </c>
      <c r="AF624" s="12">
        <v>-29.912758</v>
      </c>
      <c r="AG624" s="12">
        <v>-51.185681000000002</v>
      </c>
    </row>
    <row r="625" spans="1:33" x14ac:dyDescent="0.25">
      <c r="A625" s="12" t="s">
        <v>164</v>
      </c>
      <c r="B625" s="12" t="s">
        <v>165</v>
      </c>
      <c r="D625" s="12" t="s">
        <v>144</v>
      </c>
      <c r="E625" s="12" t="s">
        <v>166</v>
      </c>
      <c r="F625" s="12">
        <f>_xlfn.NUMBERVALUE(_xlfn.TEXTBEFORE(Tabela1[[#This Row],[Processo]], "/", 1), ",", ".") + 2000</f>
        <v>2024</v>
      </c>
      <c r="G625" s="12" t="s">
        <v>82</v>
      </c>
      <c r="H625" s="12" t="s">
        <v>83</v>
      </c>
      <c r="I625" s="13">
        <v>45629</v>
      </c>
      <c r="M625" s="14">
        <f>Tabela1[[#This Row],[Valor_Previsto_(R$)]]*Tabela1[[#This Row],[Montante_Aprovado]]</f>
        <v>0</v>
      </c>
      <c r="N625" s="14" t="s">
        <v>59</v>
      </c>
      <c r="P625" s="12">
        <v>0</v>
      </c>
      <c r="U625" s="12" t="s">
        <v>169</v>
      </c>
      <c r="V625" s="12" t="s">
        <v>170</v>
      </c>
      <c r="W625" s="12">
        <v>65</v>
      </c>
      <c r="X625" s="12">
        <v>58.3</v>
      </c>
      <c r="Y625" s="26">
        <v>11902</v>
      </c>
      <c r="Z625" s="12" t="s">
        <v>43</v>
      </c>
      <c r="AA625" s="12">
        <f>YEAR(Tabela1[[#This Row],[Data_Publicacao_Parecer]])</f>
        <v>2024</v>
      </c>
      <c r="AB625" s="12">
        <f>MONTH(Tabela1[[#This Row],[Data_Publicacao_Parecer]])</f>
        <v>12</v>
      </c>
      <c r="AC625" s="12">
        <f>DAY(Tabela1[[#This Row],[Data_Publicacao_Parecer]])</f>
        <v>3</v>
      </c>
      <c r="AF625" s="12">
        <v>-29.686817000000001</v>
      </c>
      <c r="AG625" s="12">
        <v>-53.814945999999999</v>
      </c>
    </row>
    <row r="626" spans="1:33" x14ac:dyDescent="0.25">
      <c r="A626" s="12" t="s">
        <v>448</v>
      </c>
      <c r="B626" s="12" t="s">
        <v>451</v>
      </c>
      <c r="C626" s="12" t="s">
        <v>78</v>
      </c>
      <c r="D626" s="12" t="s">
        <v>144</v>
      </c>
      <c r="E626" s="12" t="s">
        <v>166</v>
      </c>
      <c r="F626" s="12">
        <f>_xlfn.NUMBERVALUE(_xlfn.TEXTBEFORE(Tabela1[[#This Row],[Processo]], "/", 1), ",", ".") + 2000</f>
        <v>2024</v>
      </c>
      <c r="G626" s="12" t="s">
        <v>37</v>
      </c>
      <c r="H626" s="12" t="s">
        <v>154</v>
      </c>
      <c r="I626" s="13">
        <v>45629</v>
      </c>
      <c r="J626" s="14">
        <v>22724975.739999998</v>
      </c>
      <c r="K626" s="15">
        <v>0.90820000000000001</v>
      </c>
      <c r="L626" s="14">
        <v>597591</v>
      </c>
      <c r="M626" s="14">
        <f>Tabela1[[#This Row],[Valor_Previsto_(R$)]]*Tabela1[[#This Row],[Montante_Aprovado]]</f>
        <v>20638822.967067998</v>
      </c>
      <c r="N626" s="14" t="s">
        <v>39</v>
      </c>
      <c r="O626" s="13">
        <v>45896</v>
      </c>
      <c r="P626" s="12">
        <v>0</v>
      </c>
      <c r="Q626" s="12">
        <v>233</v>
      </c>
      <c r="R626" s="12">
        <v>278</v>
      </c>
      <c r="T626" s="16" t="s">
        <v>40</v>
      </c>
      <c r="U626" s="12" t="s">
        <v>450</v>
      </c>
      <c r="V626" s="12" t="s">
        <v>113</v>
      </c>
      <c r="W626" s="12">
        <v>60</v>
      </c>
      <c r="X626" s="12">
        <v>45.1</v>
      </c>
      <c r="Y626" s="26">
        <v>11902</v>
      </c>
      <c r="Z626" s="12" t="s">
        <v>43</v>
      </c>
      <c r="AA626" s="12">
        <f>YEAR(Tabela1[[#This Row],[Data_Publicacao_Parecer]])</f>
        <v>2024</v>
      </c>
      <c r="AB626" s="12">
        <f>MONTH(Tabela1[[#This Row],[Data_Publicacao_Parecer]])</f>
        <v>12</v>
      </c>
      <c r="AC626" s="12">
        <f>DAY(Tabela1[[#This Row],[Data_Publicacao_Parecer]])</f>
        <v>3</v>
      </c>
      <c r="AF626" s="12">
        <v>-27.705138000000002</v>
      </c>
      <c r="AG626" s="12">
        <v>-52.416919</v>
      </c>
    </row>
    <row r="627" spans="1:33" x14ac:dyDescent="0.25">
      <c r="A627" s="12" t="s">
        <v>512</v>
      </c>
      <c r="B627" s="12" t="s">
        <v>522</v>
      </c>
      <c r="C627" s="12" t="s">
        <v>523</v>
      </c>
      <c r="D627" s="12" t="s">
        <v>35</v>
      </c>
      <c r="E627" s="12" t="s">
        <v>36</v>
      </c>
      <c r="F627" s="12">
        <f>_xlfn.NUMBERVALUE(_xlfn.TEXTBEFORE(Tabela1[[#This Row],[Processo]], "/", 1), ",", ".") + 2000</f>
        <v>2024</v>
      </c>
      <c r="G627" s="12" t="s">
        <v>82</v>
      </c>
      <c r="H627" s="12" t="s">
        <v>58</v>
      </c>
      <c r="I627" s="13">
        <v>45629</v>
      </c>
      <c r="J627" s="14">
        <v>92725000.739999995</v>
      </c>
      <c r="M627" s="14">
        <f>Tabela1[[#This Row],[Valor_Previsto_(R$)]]*Tabela1[[#This Row],[Montante_Aprovado]]</f>
        <v>0</v>
      </c>
      <c r="N627" s="14" t="s">
        <v>59</v>
      </c>
      <c r="P627" s="12">
        <v>0</v>
      </c>
      <c r="Q627" s="12">
        <v>527</v>
      </c>
      <c r="R627" s="12">
        <v>552</v>
      </c>
      <c r="T627" s="16" t="s">
        <v>40</v>
      </c>
      <c r="U627" s="12" t="s">
        <v>61</v>
      </c>
      <c r="V627" s="12" t="s">
        <v>55</v>
      </c>
      <c r="W627" s="12">
        <v>75</v>
      </c>
      <c r="X627" s="12">
        <v>44.83</v>
      </c>
      <c r="Y627" s="26">
        <v>12024</v>
      </c>
      <c r="Z627" s="12" t="s">
        <v>43</v>
      </c>
      <c r="AA627" s="12">
        <f>YEAR(Tabela1[[#This Row],[Data_Publicacao_Parecer]])</f>
        <v>2024</v>
      </c>
      <c r="AB627" s="12">
        <f>MONTH(Tabela1[[#This Row],[Data_Publicacao_Parecer]])</f>
        <v>12</v>
      </c>
      <c r="AC627" s="12">
        <f>DAY(Tabela1[[#This Row],[Data_Publicacao_Parecer]])</f>
        <v>3</v>
      </c>
      <c r="AF627" s="12">
        <v>-29.166212000000002</v>
      </c>
      <c r="AG627" s="12">
        <v>-51.516475999999997</v>
      </c>
    </row>
    <row r="628" spans="1:33" x14ac:dyDescent="0.25">
      <c r="A628" s="12" t="s">
        <v>617</v>
      </c>
      <c r="B628" s="12" t="s">
        <v>618</v>
      </c>
      <c r="D628" s="12" t="s">
        <v>46</v>
      </c>
      <c r="E628" s="12" t="s">
        <v>70</v>
      </c>
      <c r="F628" s="12">
        <f>_xlfn.NUMBERVALUE(_xlfn.TEXTBEFORE(Tabela1[[#This Row],[Processo]], "/", 1), ",", ".") + 2000</f>
        <v>2024</v>
      </c>
      <c r="G628" s="12" t="s">
        <v>37</v>
      </c>
      <c r="H628" s="12" t="s">
        <v>128</v>
      </c>
      <c r="I628" s="13">
        <v>45629</v>
      </c>
      <c r="J628" s="14">
        <v>3200000</v>
      </c>
      <c r="M628" s="14">
        <f>Tabela1[[#This Row],[Valor_Previsto_(R$)]]*Tabela1[[#This Row],[Montante_Aprovado]]</f>
        <v>0</v>
      </c>
      <c r="N628" s="14" t="s">
        <v>59</v>
      </c>
      <c r="P628" s="12">
        <v>0</v>
      </c>
      <c r="Q628" s="12">
        <v>59</v>
      </c>
      <c r="R628" s="12" t="s">
        <v>2144</v>
      </c>
      <c r="T628" s="16" t="s">
        <v>60</v>
      </c>
      <c r="U628" s="12" t="s">
        <v>61</v>
      </c>
      <c r="V628" s="12" t="s">
        <v>55</v>
      </c>
      <c r="W628" s="12">
        <v>45</v>
      </c>
      <c r="X628" s="12">
        <v>31.83</v>
      </c>
      <c r="Y628" s="26">
        <v>11902</v>
      </c>
      <c r="Z628" s="12" t="s">
        <v>43</v>
      </c>
      <c r="AA628" s="12">
        <f>YEAR(Tabela1[[#This Row],[Data_Publicacao_Parecer]])</f>
        <v>2024</v>
      </c>
      <c r="AB628" s="12">
        <f>MONTH(Tabela1[[#This Row],[Data_Publicacao_Parecer]])</f>
        <v>12</v>
      </c>
      <c r="AC628" s="12">
        <f>DAY(Tabela1[[#This Row],[Data_Publicacao_Parecer]])</f>
        <v>3</v>
      </c>
      <c r="AF628" s="12">
        <v>-29.166212000000002</v>
      </c>
      <c r="AG628" s="12">
        <v>-51.516475999999997</v>
      </c>
    </row>
    <row r="629" spans="1:33" x14ac:dyDescent="0.25">
      <c r="A629" s="12" t="s">
        <v>735</v>
      </c>
      <c r="B629" s="12" t="s">
        <v>736</v>
      </c>
      <c r="D629" s="12" t="s">
        <v>35</v>
      </c>
      <c r="E629" s="12" t="s">
        <v>116</v>
      </c>
      <c r="F629" s="12">
        <f>_xlfn.NUMBERVALUE(_xlfn.TEXTBEFORE(Tabela1[[#This Row],[Processo]], "/", 1), ",", ".") + 2000</f>
        <v>2023</v>
      </c>
      <c r="G629" s="12" t="s">
        <v>37</v>
      </c>
      <c r="H629" s="12" t="s">
        <v>128</v>
      </c>
      <c r="I629" s="13">
        <v>45629</v>
      </c>
      <c r="J629" s="14">
        <v>133926312</v>
      </c>
      <c r="M629" s="14">
        <f>Tabela1[[#This Row],[Valor_Previsto_(R$)]]*Tabela1[[#This Row],[Montante_Aprovado]]</f>
        <v>0</v>
      </c>
      <c r="N629" s="14" t="s">
        <v>59</v>
      </c>
      <c r="P629" s="12">
        <v>0</v>
      </c>
      <c r="Q629" s="12">
        <v>0</v>
      </c>
      <c r="R629" s="12">
        <v>22</v>
      </c>
      <c r="T629" s="16" t="s">
        <v>40</v>
      </c>
      <c r="U629" s="12" t="s">
        <v>363</v>
      </c>
      <c r="V629" s="12" t="s">
        <v>156</v>
      </c>
      <c r="W629" s="12">
        <v>85</v>
      </c>
      <c r="X629" s="12">
        <v>76.84</v>
      </c>
      <c r="Y629" s="26">
        <v>12024</v>
      </c>
      <c r="Z629" s="12" t="s">
        <v>43</v>
      </c>
      <c r="AA629" s="12">
        <f>YEAR(Tabela1[[#This Row],[Data_Publicacao_Parecer]])</f>
        <v>2024</v>
      </c>
      <c r="AB629" s="12">
        <f>MONTH(Tabela1[[#This Row],[Data_Publicacao_Parecer]])</f>
        <v>12</v>
      </c>
      <c r="AC629" s="12">
        <f>DAY(Tabela1[[#This Row],[Data_Publicacao_Parecer]])</f>
        <v>3</v>
      </c>
      <c r="AF629" s="12">
        <v>-29.991399999999999</v>
      </c>
      <c r="AG629" s="12">
        <v>-51.080857000000002</v>
      </c>
    </row>
    <row r="630" spans="1:33" x14ac:dyDescent="0.25">
      <c r="A630" s="12" t="s">
        <v>754</v>
      </c>
      <c r="B630" s="12" t="s">
        <v>756</v>
      </c>
      <c r="C630" s="12" t="s">
        <v>78</v>
      </c>
      <c r="D630" s="12" t="s">
        <v>35</v>
      </c>
      <c r="E630" s="12" t="s">
        <v>70</v>
      </c>
      <c r="F630" s="12">
        <f>_xlfn.NUMBERVALUE(_xlfn.TEXTBEFORE(Tabela1[[#This Row],[Processo]], "/", 1), ",", ".") + 2000</f>
        <v>2024</v>
      </c>
      <c r="G630" s="12" t="s">
        <v>37</v>
      </c>
      <c r="H630" s="12" t="s">
        <v>154</v>
      </c>
      <c r="I630" s="13">
        <v>45629</v>
      </c>
      <c r="J630" s="14">
        <v>17569000</v>
      </c>
      <c r="M630" s="14">
        <f>Tabela1[[#This Row],[Valor_Previsto_(R$)]]*Tabela1[[#This Row],[Montante_Aprovado]]</f>
        <v>0</v>
      </c>
      <c r="N630" s="14" t="s">
        <v>59</v>
      </c>
      <c r="P630" s="12">
        <v>0</v>
      </c>
      <c r="Q630" s="12">
        <v>163</v>
      </c>
      <c r="R630" s="12">
        <v>200</v>
      </c>
      <c r="T630" s="16" t="s">
        <v>40</v>
      </c>
      <c r="U630" s="12" t="s">
        <v>61</v>
      </c>
      <c r="V630" s="12" t="s">
        <v>55</v>
      </c>
      <c r="W630" s="12">
        <v>65</v>
      </c>
      <c r="X630" s="12">
        <v>35.83</v>
      </c>
      <c r="Y630" s="26">
        <v>12024</v>
      </c>
      <c r="Z630" s="12" t="s">
        <v>43</v>
      </c>
      <c r="AA630" s="12">
        <f>YEAR(Tabela1[[#This Row],[Data_Publicacao_Parecer]])</f>
        <v>2024</v>
      </c>
      <c r="AB630" s="12">
        <f>MONTH(Tabela1[[#This Row],[Data_Publicacao_Parecer]])</f>
        <v>12</v>
      </c>
      <c r="AC630" s="12">
        <f>DAY(Tabela1[[#This Row],[Data_Publicacao_Parecer]])</f>
        <v>3</v>
      </c>
      <c r="AF630" s="12">
        <v>-29.166212000000002</v>
      </c>
      <c r="AG630" s="12">
        <v>-51.516475999999997</v>
      </c>
    </row>
    <row r="631" spans="1:33" x14ac:dyDescent="0.25">
      <c r="A631" s="12" t="s">
        <v>907</v>
      </c>
      <c r="B631" s="12" t="s">
        <v>908</v>
      </c>
      <c r="D631" s="12" t="s">
        <v>35</v>
      </c>
      <c r="E631" s="12" t="s">
        <v>70</v>
      </c>
      <c r="F631" s="12">
        <f>_xlfn.NUMBERVALUE(_xlfn.TEXTBEFORE(Tabela1[[#This Row],[Processo]], "/", 1), ",", ".") + 2000</f>
        <v>2024</v>
      </c>
      <c r="G631" s="12" t="s">
        <v>37</v>
      </c>
      <c r="H631" s="12" t="s">
        <v>154</v>
      </c>
      <c r="I631" s="13">
        <v>45629</v>
      </c>
      <c r="J631" s="14">
        <v>17220311.399999999</v>
      </c>
      <c r="M631" s="14">
        <f>Tabela1[[#This Row],[Valor_Previsto_(R$)]]*Tabela1[[#This Row],[Montante_Aprovado]]</f>
        <v>0</v>
      </c>
      <c r="N631" s="14" t="s">
        <v>59</v>
      </c>
      <c r="P631" s="12">
        <v>0</v>
      </c>
      <c r="Q631" s="12">
        <v>261</v>
      </c>
      <c r="R631" s="12" t="s">
        <v>2144</v>
      </c>
      <c r="T631" s="16" t="s">
        <v>60</v>
      </c>
      <c r="U631" s="12" t="s">
        <v>333</v>
      </c>
      <c r="V631" s="12" t="s">
        <v>55</v>
      </c>
      <c r="W631" s="12">
        <v>60</v>
      </c>
      <c r="X631" s="12">
        <v>41.04</v>
      </c>
      <c r="Y631" s="26">
        <v>12024</v>
      </c>
      <c r="Z631" s="12" t="s">
        <v>43</v>
      </c>
      <c r="AA631" s="12">
        <f>YEAR(Tabela1[[#This Row],[Data_Publicacao_Parecer]])</f>
        <v>2024</v>
      </c>
      <c r="AB631" s="12">
        <f>MONTH(Tabela1[[#This Row],[Data_Publicacao_Parecer]])</f>
        <v>12</v>
      </c>
      <c r="AC631" s="12">
        <f>DAY(Tabela1[[#This Row],[Data_Publicacao_Parecer]])</f>
        <v>3</v>
      </c>
      <c r="AF631" s="12">
        <v>-28.967659000000001</v>
      </c>
      <c r="AG631" s="12">
        <v>-51.069558999999998</v>
      </c>
    </row>
    <row r="632" spans="1:33" x14ac:dyDescent="0.25">
      <c r="A632" s="12" t="s">
        <v>1120</v>
      </c>
      <c r="B632" s="12" t="s">
        <v>1125</v>
      </c>
      <c r="C632" s="17" t="s">
        <v>329</v>
      </c>
      <c r="D632" s="12" t="s">
        <v>35</v>
      </c>
      <c r="E632" s="12" t="s">
        <v>70</v>
      </c>
      <c r="F632" s="12">
        <f>_xlfn.NUMBERVALUE(_xlfn.TEXTBEFORE(Tabela1[[#This Row],[Processo]], "/", 1), ",", ".") + 2000</f>
        <v>2023</v>
      </c>
      <c r="G632" s="12" t="s">
        <v>82</v>
      </c>
      <c r="H632" s="12" t="s">
        <v>154</v>
      </c>
      <c r="I632" s="13">
        <v>45629</v>
      </c>
      <c r="J632" s="14">
        <v>63878763.229999997</v>
      </c>
      <c r="M632" s="14">
        <f>Tabela1[[#This Row],[Valor_Previsto_(R$)]]*Tabela1[[#This Row],[Montante_Aprovado]]</f>
        <v>0</v>
      </c>
      <c r="N632" s="14" t="s">
        <v>59</v>
      </c>
      <c r="P632" s="12">
        <v>0</v>
      </c>
      <c r="Q632" s="12">
        <v>766</v>
      </c>
      <c r="R632" s="12">
        <v>1132</v>
      </c>
      <c r="T632" s="16" t="s">
        <v>40</v>
      </c>
      <c r="U632" s="12" t="s">
        <v>228</v>
      </c>
      <c r="V632" s="12" t="s">
        <v>125</v>
      </c>
      <c r="W632" s="12">
        <v>65</v>
      </c>
      <c r="X632" s="12">
        <v>43.88</v>
      </c>
      <c r="Y632" s="26">
        <v>12024</v>
      </c>
      <c r="Z632" s="12" t="s">
        <v>43</v>
      </c>
      <c r="AA632" s="12">
        <f>YEAR(Tabela1[[#This Row],[Data_Publicacao_Parecer]])</f>
        <v>2024</v>
      </c>
      <c r="AB632" s="12">
        <f>MONTH(Tabela1[[#This Row],[Data_Publicacao_Parecer]])</f>
        <v>12</v>
      </c>
      <c r="AC632" s="12">
        <f>DAY(Tabela1[[#This Row],[Data_Publicacao_Parecer]])</f>
        <v>3</v>
      </c>
      <c r="AF632" s="12">
        <v>-29.485634000000001</v>
      </c>
      <c r="AG632" s="12">
        <v>-51.354762999999998</v>
      </c>
    </row>
    <row r="633" spans="1:33" x14ac:dyDescent="0.25">
      <c r="A633" s="12" t="s">
        <v>1246</v>
      </c>
      <c r="B633" s="12" t="s">
        <v>1250</v>
      </c>
      <c r="C633" s="19" t="s">
        <v>191</v>
      </c>
      <c r="D633" s="12" t="s">
        <v>144</v>
      </c>
      <c r="E633" s="12" t="s">
        <v>166</v>
      </c>
      <c r="F633" s="12">
        <f>_xlfn.NUMBERVALUE(_xlfn.TEXTBEFORE(Tabela1[[#This Row],[Processo]], "/", 1), ",", ".") + 2000</f>
        <v>2023</v>
      </c>
      <c r="G633" s="12" t="s">
        <v>82</v>
      </c>
      <c r="H633" s="12" t="s">
        <v>108</v>
      </c>
      <c r="I633" s="13">
        <v>45629</v>
      </c>
      <c r="J633" s="14">
        <v>40398820</v>
      </c>
      <c r="M633" s="14">
        <f>Tabela1[[#This Row],[Valor_Previsto_(R$)]]*Tabela1[[#This Row],[Montante_Aprovado]]</f>
        <v>0</v>
      </c>
      <c r="N633" s="14" t="s">
        <v>59</v>
      </c>
      <c r="P633" s="12">
        <v>0</v>
      </c>
      <c r="Q633" s="12">
        <v>375</v>
      </c>
      <c r="R633" s="12">
        <v>402</v>
      </c>
      <c r="T633" s="16" t="s">
        <v>40</v>
      </c>
      <c r="U633" s="12" t="s">
        <v>155</v>
      </c>
      <c r="V633" s="12" t="s">
        <v>156</v>
      </c>
      <c r="W633" s="12">
        <v>75</v>
      </c>
      <c r="X633" s="12">
        <v>36.64</v>
      </c>
      <c r="Y633" s="26">
        <v>12024</v>
      </c>
      <c r="Z633" s="12" t="s">
        <v>43</v>
      </c>
      <c r="AA633" s="12">
        <f>YEAR(Tabela1[[#This Row],[Data_Publicacao_Parecer]])</f>
        <v>2024</v>
      </c>
      <c r="AB633" s="12">
        <f>MONTH(Tabela1[[#This Row],[Data_Publicacao_Parecer]])</f>
        <v>12</v>
      </c>
      <c r="AC633" s="12">
        <f>DAY(Tabela1[[#This Row],[Data_Publicacao_Parecer]])</f>
        <v>3</v>
      </c>
      <c r="AF633" s="12">
        <v>-30.031770999999999</v>
      </c>
      <c r="AG633" s="12">
        <v>-51.206533</v>
      </c>
    </row>
    <row r="634" spans="1:33" x14ac:dyDescent="0.25">
      <c r="A634" s="12" t="s">
        <v>1433</v>
      </c>
      <c r="B634" s="12" t="s">
        <v>1435</v>
      </c>
      <c r="C634" s="12" t="s">
        <v>78</v>
      </c>
      <c r="D634" s="12" t="s">
        <v>46</v>
      </c>
      <c r="E634" s="12" t="s">
        <v>70</v>
      </c>
      <c r="F634" s="12">
        <f>_xlfn.NUMBERVALUE(_xlfn.TEXTBEFORE(Tabela1[[#This Row],[Processo]], "/", 1), ",", ".") + 2000</f>
        <v>2024</v>
      </c>
      <c r="G634" s="12" t="s">
        <v>37</v>
      </c>
      <c r="H634" s="17" t="s">
        <v>105</v>
      </c>
      <c r="I634" s="13">
        <v>45629</v>
      </c>
      <c r="J634" s="14">
        <v>2613139.29</v>
      </c>
      <c r="K634" s="15">
        <v>0.86180000000000001</v>
      </c>
      <c r="L634" s="14">
        <v>64821.61</v>
      </c>
      <c r="M634" s="14">
        <f>Tabela1[[#This Row],[Valor_Previsto_(R$)]]*Tabela1[[#This Row],[Montante_Aprovado]]</f>
        <v>2252003.4401219999</v>
      </c>
      <c r="N634" s="14" t="s">
        <v>39</v>
      </c>
      <c r="O634" s="13">
        <v>45684</v>
      </c>
      <c r="P634" s="12">
        <v>2</v>
      </c>
      <c r="Q634" s="12">
        <v>100</v>
      </c>
      <c r="R634" s="12">
        <v>118</v>
      </c>
      <c r="S634" s="12">
        <v>17</v>
      </c>
      <c r="T634" s="16" t="s">
        <v>40</v>
      </c>
      <c r="U634" s="12" t="s">
        <v>135</v>
      </c>
      <c r="V634" s="12" t="s">
        <v>55</v>
      </c>
      <c r="W634" s="12">
        <v>65</v>
      </c>
      <c r="X634" s="12">
        <v>31.85</v>
      </c>
      <c r="Y634" s="26">
        <v>11933</v>
      </c>
      <c r="Z634" s="12" t="s">
        <v>43</v>
      </c>
      <c r="AA634" s="12">
        <f>YEAR(Tabela1[[#This Row],[Data_Publicacao_Parecer]])</f>
        <v>2024</v>
      </c>
      <c r="AB634" s="12">
        <f>MONTH(Tabela1[[#This Row],[Data_Publicacao_Parecer]])</f>
        <v>12</v>
      </c>
      <c r="AC634" s="12">
        <f>DAY(Tabela1[[#This Row],[Data_Publicacao_Parecer]])</f>
        <v>3</v>
      </c>
      <c r="AF634" s="12">
        <v>-29.026147000000002</v>
      </c>
      <c r="AG634" s="12">
        <v>-51.187457000000002</v>
      </c>
    </row>
    <row r="635" spans="1:33" x14ac:dyDescent="0.25">
      <c r="A635" s="12" t="s">
        <v>1491</v>
      </c>
      <c r="B635" s="12" t="s">
        <v>1492</v>
      </c>
      <c r="D635" s="12" t="s">
        <v>46</v>
      </c>
      <c r="E635" s="12" t="s">
        <v>116</v>
      </c>
      <c r="F635" s="12">
        <f>_xlfn.NUMBERVALUE(_xlfn.TEXTBEFORE(Tabela1[[#This Row],[Processo]], "/", 1), ",", ".") + 2000</f>
        <v>2024</v>
      </c>
      <c r="G635" s="12" t="s">
        <v>37</v>
      </c>
      <c r="H635" s="17" t="s">
        <v>83</v>
      </c>
      <c r="I635" s="13">
        <v>45629</v>
      </c>
      <c r="J635" s="14">
        <v>96085552.489999995</v>
      </c>
      <c r="K635" s="15">
        <v>0.84970000000000001</v>
      </c>
      <c r="L635" s="14">
        <v>2350256.33</v>
      </c>
      <c r="M635" s="14">
        <f>Tabela1[[#This Row],[Valor_Previsto_(R$)]]*Tabela1[[#This Row],[Montante_Aprovado]]</f>
        <v>81643893.950753003</v>
      </c>
      <c r="N635" s="14" t="s">
        <v>39</v>
      </c>
      <c r="O635" s="13">
        <v>46035</v>
      </c>
      <c r="P635" s="12">
        <v>0</v>
      </c>
      <c r="Q635" s="12">
        <v>5</v>
      </c>
      <c r="T635" s="16" t="s">
        <v>79</v>
      </c>
      <c r="U635" s="12" t="s">
        <v>1375</v>
      </c>
      <c r="V635" s="12" t="s">
        <v>156</v>
      </c>
      <c r="W635" s="12">
        <v>55</v>
      </c>
      <c r="X635" s="12">
        <v>20.53</v>
      </c>
      <c r="Y635" s="26">
        <v>11871</v>
      </c>
      <c r="Z635" s="12" t="s">
        <v>43</v>
      </c>
      <c r="AA635" s="12">
        <f>YEAR(Tabela1[[#This Row],[Data_Publicacao_Parecer]])</f>
        <v>2024</v>
      </c>
      <c r="AB635" s="12">
        <f>MONTH(Tabela1[[#This Row],[Data_Publicacao_Parecer]])</f>
        <v>12</v>
      </c>
      <c r="AC635" s="12">
        <f>DAY(Tabela1[[#This Row],[Data_Publicacao_Parecer]])</f>
        <v>3</v>
      </c>
      <c r="AF635" s="12">
        <v>-29.929129</v>
      </c>
      <c r="AG635" s="12">
        <v>-51.707470999999998</v>
      </c>
    </row>
    <row r="636" spans="1:33" x14ac:dyDescent="0.25">
      <c r="A636" s="12" t="s">
        <v>1588</v>
      </c>
      <c r="B636" s="12" t="s">
        <v>1589</v>
      </c>
      <c r="D636" s="12" t="s">
        <v>144</v>
      </c>
      <c r="E636" s="12" t="s">
        <v>166</v>
      </c>
      <c r="F636" s="12">
        <f>_xlfn.NUMBERVALUE(_xlfn.TEXTBEFORE(Tabela1[[#This Row],[Processo]], "/", 1), ",", ".") + 2000</f>
        <v>2024</v>
      </c>
      <c r="G636" s="12" t="s">
        <v>37</v>
      </c>
      <c r="H636" s="12" t="s">
        <v>90</v>
      </c>
      <c r="I636" s="13">
        <v>45629</v>
      </c>
      <c r="J636" s="14">
        <v>5018454.24</v>
      </c>
      <c r="M636" s="14">
        <f>Tabela1[[#This Row],[Valor_Previsto_(R$)]]*Tabela1[[#This Row],[Montante_Aprovado]]</f>
        <v>0</v>
      </c>
      <c r="N636" s="14" t="s">
        <v>59</v>
      </c>
      <c r="P636" s="12">
        <v>0</v>
      </c>
      <c r="Q636" s="12">
        <v>51</v>
      </c>
      <c r="R636" s="12">
        <v>63</v>
      </c>
      <c r="T636" s="16" t="s">
        <v>40</v>
      </c>
      <c r="U636" s="12" t="s">
        <v>155</v>
      </c>
      <c r="V636" s="12" t="s">
        <v>156</v>
      </c>
      <c r="W636" s="12">
        <v>70</v>
      </c>
      <c r="X636" s="12">
        <v>33.64</v>
      </c>
      <c r="Y636" s="26">
        <v>11902</v>
      </c>
      <c r="Z636" s="12" t="s">
        <v>43</v>
      </c>
      <c r="AA636" s="12">
        <f>YEAR(Tabela1[[#This Row],[Data_Publicacao_Parecer]])</f>
        <v>2024</v>
      </c>
      <c r="AB636" s="12">
        <f>MONTH(Tabela1[[#This Row],[Data_Publicacao_Parecer]])</f>
        <v>12</v>
      </c>
      <c r="AC636" s="12">
        <f>DAY(Tabela1[[#This Row],[Data_Publicacao_Parecer]])</f>
        <v>3</v>
      </c>
      <c r="AF636" s="12">
        <v>-30.031770999999999</v>
      </c>
      <c r="AG636" s="12">
        <v>-51.206533</v>
      </c>
    </row>
    <row r="637" spans="1:33" x14ac:dyDescent="0.25">
      <c r="A637" s="12" t="s">
        <v>265</v>
      </c>
      <c r="B637" s="12" t="s">
        <v>266</v>
      </c>
      <c r="D637" s="12" t="s">
        <v>144</v>
      </c>
      <c r="E637" s="12" t="s">
        <v>166</v>
      </c>
      <c r="F637" s="12">
        <f>_xlfn.NUMBERVALUE(_xlfn.TEXTBEFORE(Tabela1[[#This Row],[Processo]], "/", 1), ",", ".") + 2000</f>
        <v>2024</v>
      </c>
      <c r="G637" s="12" t="s">
        <v>37</v>
      </c>
      <c r="H637" s="12" t="s">
        <v>259</v>
      </c>
      <c r="I637" s="13">
        <v>45688</v>
      </c>
      <c r="J637" s="14">
        <v>7993125</v>
      </c>
      <c r="M637" s="14">
        <f>Tabela1[[#This Row],[Valor_Previsto_(R$)]]*Tabela1[[#This Row],[Montante_Aprovado]]</f>
        <v>0</v>
      </c>
      <c r="N637" s="14" t="s">
        <v>59</v>
      </c>
      <c r="P637" s="12">
        <v>0</v>
      </c>
      <c r="Q637" s="12">
        <v>59</v>
      </c>
      <c r="R637" s="12">
        <v>62</v>
      </c>
      <c r="T637" s="16" t="s">
        <v>40</v>
      </c>
      <c r="U637" s="12" t="s">
        <v>267</v>
      </c>
      <c r="V637" s="12" t="s">
        <v>244</v>
      </c>
      <c r="W637" s="12">
        <v>55</v>
      </c>
      <c r="X637" s="12">
        <v>36.49</v>
      </c>
      <c r="Y637" s="26">
        <v>12024</v>
      </c>
      <c r="Z637" s="12" t="s">
        <v>43</v>
      </c>
      <c r="AA637" s="12">
        <f>YEAR(Tabela1[[#This Row],[Data_Publicacao_Parecer]])</f>
        <v>2025</v>
      </c>
      <c r="AB637" s="12">
        <f>MONTH(Tabela1[[#This Row],[Data_Publicacao_Parecer]])</f>
        <v>1</v>
      </c>
      <c r="AC637" s="12">
        <f>DAY(Tabela1[[#This Row],[Data_Publicacao_Parecer]])</f>
        <v>31</v>
      </c>
      <c r="AF637" s="12">
        <v>-29.722021000000002</v>
      </c>
      <c r="AG637" s="12">
        <v>-52.434317999999998</v>
      </c>
    </row>
    <row r="638" spans="1:33" x14ac:dyDescent="0.25">
      <c r="A638" s="19" t="s">
        <v>1058</v>
      </c>
      <c r="B638" s="12" t="s">
        <v>1059</v>
      </c>
      <c r="D638" s="12" t="s">
        <v>144</v>
      </c>
      <c r="E638" s="12" t="s">
        <v>64</v>
      </c>
      <c r="F638" s="12">
        <f>_xlfn.NUMBERVALUE(_xlfn.TEXTBEFORE(Tabela1[[#This Row],[Processo]], "/", 1), ",", ".") + 2000</f>
        <v>2023</v>
      </c>
      <c r="G638" s="12" t="s">
        <v>65</v>
      </c>
      <c r="H638" s="12" t="s">
        <v>154</v>
      </c>
      <c r="I638" s="13">
        <v>45688</v>
      </c>
      <c r="J638" s="14">
        <v>4599411.07</v>
      </c>
      <c r="K638" s="15">
        <v>0.62290000000000001</v>
      </c>
      <c r="L638" s="14">
        <v>85270.37</v>
      </c>
      <c r="M638" s="14">
        <f>Tabela1[[#This Row],[Valor_Previsto_(R$)]]*Tabela1[[#This Row],[Montante_Aprovado]]</f>
        <v>2864973.1555030001</v>
      </c>
      <c r="N638" s="14" t="s">
        <v>39</v>
      </c>
      <c r="O638" s="13">
        <v>45964</v>
      </c>
      <c r="P638" s="12">
        <v>0</v>
      </c>
      <c r="Q638" s="12">
        <v>23</v>
      </c>
      <c r="S638" s="12">
        <v>0</v>
      </c>
      <c r="T638" s="16" t="s">
        <v>79</v>
      </c>
      <c r="U638" s="12" t="s">
        <v>260</v>
      </c>
      <c r="V638" s="12" t="s">
        <v>67</v>
      </c>
      <c r="W638" s="12">
        <v>60</v>
      </c>
      <c r="X638" s="12">
        <v>39.17</v>
      </c>
      <c r="Y638" s="26">
        <v>11963</v>
      </c>
      <c r="Z638" s="12" t="s">
        <v>43</v>
      </c>
      <c r="AA638" s="12">
        <f>YEAR(Tabela1[[#This Row],[Data_Publicacao_Parecer]])</f>
        <v>2025</v>
      </c>
      <c r="AB638" s="12">
        <f>MONTH(Tabela1[[#This Row],[Data_Publicacao_Parecer]])</f>
        <v>1</v>
      </c>
      <c r="AC638" s="12">
        <f>DAY(Tabela1[[#This Row],[Data_Publicacao_Parecer]])</f>
        <v>31</v>
      </c>
      <c r="AF638" s="12">
        <v>-29.459085999999999</v>
      </c>
      <c r="AG638" s="12">
        <v>-51.964427000000001</v>
      </c>
    </row>
    <row r="639" spans="1:33" x14ac:dyDescent="0.25">
      <c r="A639" s="19" t="s">
        <v>265</v>
      </c>
      <c r="B639" s="19" t="s">
        <v>266</v>
      </c>
      <c r="C639" s="19"/>
      <c r="D639" s="19" t="s">
        <v>46</v>
      </c>
      <c r="E639" s="19" t="s">
        <v>70</v>
      </c>
      <c r="F639" s="12">
        <f>_xlfn.NUMBERVALUE(_xlfn.TEXTBEFORE(Tabela1[[#This Row],[Processo]], "/", 1), ",", ".") + 2000</f>
        <v>2024</v>
      </c>
      <c r="G639" s="19" t="s">
        <v>37</v>
      </c>
      <c r="H639" s="19" t="s">
        <v>259</v>
      </c>
      <c r="I639" s="28">
        <v>45698</v>
      </c>
      <c r="J639" s="3">
        <v>7993125</v>
      </c>
      <c r="K639" s="29"/>
      <c r="L639" s="3"/>
      <c r="M639" s="14">
        <f>Tabela1[[#This Row],[Valor_Previsto_(R$)]]*Tabela1[[#This Row],[Montante_Aprovado]]</f>
        <v>0</v>
      </c>
      <c r="N639" s="19" t="s">
        <v>59</v>
      </c>
      <c r="O639" s="19"/>
      <c r="P639" s="19">
        <v>7</v>
      </c>
      <c r="Q639" s="19">
        <v>59</v>
      </c>
      <c r="R639" s="19">
        <v>62</v>
      </c>
      <c r="S639" s="19"/>
      <c r="T639" s="16" t="s">
        <v>40</v>
      </c>
      <c r="U639" s="19" t="s">
        <v>267</v>
      </c>
      <c r="V639" s="19" t="s">
        <v>244</v>
      </c>
      <c r="W639" s="19">
        <v>35</v>
      </c>
      <c r="X639" s="19">
        <v>41.49</v>
      </c>
      <c r="Y639" s="26">
        <v>48549</v>
      </c>
      <c r="Z639" s="12" t="s">
        <v>43</v>
      </c>
      <c r="AA639" s="12">
        <f>YEAR(Tabela1[[#This Row],[Data_Publicacao_Parecer]])</f>
        <v>2025</v>
      </c>
      <c r="AB639" s="12">
        <f>MONTH(Tabela1[[#This Row],[Data_Publicacao_Parecer]])</f>
        <v>2</v>
      </c>
      <c r="AC639" s="12">
        <f>DAY(Tabela1[[#This Row],[Data_Publicacao_Parecer]])</f>
        <v>10</v>
      </c>
      <c r="AF639" s="12">
        <v>-29.722021000000002</v>
      </c>
      <c r="AG639" s="12">
        <v>-52.434317999999998</v>
      </c>
    </row>
    <row r="640" spans="1:33" x14ac:dyDescent="0.25">
      <c r="A640" s="19" t="s">
        <v>413</v>
      </c>
      <c r="B640" s="19" t="s">
        <v>415</v>
      </c>
      <c r="C640" s="12" t="s">
        <v>78</v>
      </c>
      <c r="D640" s="19" t="s">
        <v>35</v>
      </c>
      <c r="E640" s="19" t="s">
        <v>70</v>
      </c>
      <c r="F640" s="12">
        <f>_xlfn.NUMBERVALUE(_xlfn.TEXTBEFORE(Tabela1[[#This Row],[Processo]], "/", 1), ",", ".") + 2000</f>
        <v>2023</v>
      </c>
      <c r="G640" s="19" t="s">
        <v>37</v>
      </c>
      <c r="H640" s="19" t="s">
        <v>154</v>
      </c>
      <c r="I640" s="28">
        <v>45698</v>
      </c>
      <c r="J640" s="3">
        <v>34863082</v>
      </c>
      <c r="K640" s="29">
        <v>0.9052</v>
      </c>
      <c r="L640" s="3">
        <v>934451.06</v>
      </c>
      <c r="M640" s="14">
        <f>Tabela1[[#This Row],[Valor_Previsto_(R$)]]*Tabela1[[#This Row],[Montante_Aprovado]]</f>
        <v>31558061.826400001</v>
      </c>
      <c r="N640" s="19" t="s">
        <v>39</v>
      </c>
      <c r="O640" s="28">
        <v>45819</v>
      </c>
      <c r="P640" s="19">
        <v>20</v>
      </c>
      <c r="Q640" s="19">
        <v>564</v>
      </c>
      <c r="R640" s="19">
        <v>687</v>
      </c>
      <c r="S640" s="19"/>
      <c r="T640" s="16" t="s">
        <v>40</v>
      </c>
      <c r="U640" s="19" t="s">
        <v>238</v>
      </c>
      <c r="V640" s="19" t="s">
        <v>113</v>
      </c>
      <c r="W640" s="19">
        <v>35</v>
      </c>
      <c r="X640" s="19">
        <v>44.4</v>
      </c>
      <c r="Y640" s="26">
        <v>48335</v>
      </c>
      <c r="Z640" s="12" t="s">
        <v>43</v>
      </c>
      <c r="AA640" s="12">
        <f>YEAR(Tabela1[[#This Row],[Data_Publicacao_Parecer]])</f>
        <v>2025</v>
      </c>
      <c r="AB640" s="12">
        <f>MONTH(Tabela1[[#This Row],[Data_Publicacao_Parecer]])</f>
        <v>2</v>
      </c>
      <c r="AC640" s="12">
        <f>DAY(Tabela1[[#This Row],[Data_Publicacao_Parecer]])</f>
        <v>10</v>
      </c>
      <c r="AF640" s="12">
        <v>-27.636379999999999</v>
      </c>
      <c r="AG640" s="12">
        <v>-52.269689999999997</v>
      </c>
    </row>
    <row r="641" spans="1:34" ht="15" customHeight="1" x14ac:dyDescent="0.25">
      <c r="A641" s="19" t="s">
        <v>552</v>
      </c>
      <c r="B641" s="19" t="s">
        <v>553</v>
      </c>
      <c r="C641" s="19"/>
      <c r="D641" s="19" t="s">
        <v>35</v>
      </c>
      <c r="E641" s="19" t="s">
        <v>70</v>
      </c>
      <c r="F641" s="12">
        <f>_xlfn.NUMBERVALUE(_xlfn.TEXTBEFORE(Tabela1[[#This Row],[Processo]], "/", 1), ",", ".") + 2000</f>
        <v>2024</v>
      </c>
      <c r="G641" s="19" t="s">
        <v>37</v>
      </c>
      <c r="H641" s="19" t="s">
        <v>128</v>
      </c>
      <c r="I641" s="28">
        <v>45698</v>
      </c>
      <c r="J641" s="3">
        <v>4307865.58</v>
      </c>
      <c r="K641" s="29">
        <v>0.80500000000000005</v>
      </c>
      <c r="L641" s="3">
        <v>101189</v>
      </c>
      <c r="M641" s="14">
        <f>Tabela1[[#This Row],[Valor_Previsto_(R$)]]*Tabela1[[#This Row],[Montante_Aprovado]]</f>
        <v>3467831.7919000001</v>
      </c>
      <c r="N641" s="19" t="s">
        <v>39</v>
      </c>
      <c r="O641" s="28">
        <v>45824</v>
      </c>
      <c r="P641" s="19">
        <v>11</v>
      </c>
      <c r="Q641" s="19">
        <v>238</v>
      </c>
      <c r="R641" s="19">
        <v>285</v>
      </c>
      <c r="S641" s="19"/>
      <c r="T641" s="16" t="s">
        <v>40</v>
      </c>
      <c r="U641" s="19" t="s">
        <v>135</v>
      </c>
      <c r="V641" s="19" t="s">
        <v>55</v>
      </c>
      <c r="W641" s="19">
        <v>45</v>
      </c>
      <c r="X641" s="19">
        <v>10.93</v>
      </c>
      <c r="Y641" s="26">
        <v>48519</v>
      </c>
      <c r="Z641" s="12" t="s">
        <v>43</v>
      </c>
      <c r="AA641" s="12">
        <f>YEAR(Tabela1[[#This Row],[Data_Publicacao_Parecer]])</f>
        <v>2025</v>
      </c>
      <c r="AB641" s="12">
        <f>MONTH(Tabela1[[#This Row],[Data_Publicacao_Parecer]])</f>
        <v>2</v>
      </c>
      <c r="AC641" s="12">
        <f>DAY(Tabela1[[#This Row],[Data_Publicacao_Parecer]])</f>
        <v>10</v>
      </c>
      <c r="AF641" s="12">
        <v>-29.026147000000002</v>
      </c>
      <c r="AG641" s="12">
        <v>-51.187457000000002</v>
      </c>
    </row>
    <row r="642" spans="1:34" ht="15" customHeight="1" x14ac:dyDescent="0.25">
      <c r="A642" s="19" t="s">
        <v>584</v>
      </c>
      <c r="B642" s="19" t="s">
        <v>585</v>
      </c>
      <c r="C642" s="19"/>
      <c r="D642" s="19" t="s">
        <v>35</v>
      </c>
      <c r="E642" s="19" t="s">
        <v>70</v>
      </c>
      <c r="F642" s="12">
        <f>_xlfn.NUMBERVALUE(_xlfn.TEXTBEFORE(Tabela1[[#This Row],[Processo]], "/", 1), ",", ".") + 2000</f>
        <v>2022</v>
      </c>
      <c r="G642" s="19" t="s">
        <v>65</v>
      </c>
      <c r="H642" s="19" t="s">
        <v>53</v>
      </c>
      <c r="I642" s="28">
        <v>45698</v>
      </c>
      <c r="J642" s="3">
        <v>1226000</v>
      </c>
      <c r="K642" s="29"/>
      <c r="L642" s="3"/>
      <c r="M642" s="14">
        <f>Tabela1[[#This Row],[Valor_Previsto_(R$)]]*Tabela1[[#This Row],[Montante_Aprovado]]</f>
        <v>0</v>
      </c>
      <c r="N642" s="19"/>
      <c r="O642" s="19"/>
      <c r="P642" s="19"/>
      <c r="Q642" s="19">
        <v>39</v>
      </c>
      <c r="R642" s="19"/>
      <c r="S642" s="19"/>
      <c r="T642" s="19" t="s">
        <v>79</v>
      </c>
      <c r="U642" s="19" t="s">
        <v>586</v>
      </c>
      <c r="V642" s="19" t="s">
        <v>67</v>
      </c>
      <c r="W642" s="19">
        <v>35</v>
      </c>
      <c r="X642" s="19">
        <v>56.13</v>
      </c>
      <c r="Y642" s="26">
        <v>48153</v>
      </c>
      <c r="Z642" s="19" t="s">
        <v>96</v>
      </c>
      <c r="AA642" s="12">
        <f>YEAR(Tabela1[[#This Row],[Data_Publicacao_Parecer]])</f>
        <v>2025</v>
      </c>
      <c r="AB642" s="12">
        <f>MONTH(Tabela1[[#This Row],[Data_Publicacao_Parecer]])</f>
        <v>2</v>
      </c>
      <c r="AC642" s="12">
        <f>DAY(Tabela1[[#This Row],[Data_Publicacao_Parecer]])</f>
        <v>10</v>
      </c>
      <c r="AF642" s="12">
        <v>-29.331112999999998</v>
      </c>
      <c r="AG642" s="12">
        <v>-52.097268</v>
      </c>
    </row>
    <row r="643" spans="1:34" ht="15" customHeight="1" x14ac:dyDescent="0.25">
      <c r="A643" s="19" t="s">
        <v>783</v>
      </c>
      <c r="B643" s="19" t="s">
        <v>784</v>
      </c>
      <c r="C643" s="19"/>
      <c r="D643" s="12" t="s">
        <v>144</v>
      </c>
      <c r="E643" s="19" t="s">
        <v>785</v>
      </c>
      <c r="F643" s="12">
        <f>_xlfn.NUMBERVALUE(_xlfn.TEXTBEFORE(Tabela1[[#This Row],[Processo]], "/", 1), ",", ".") + 2000</f>
        <v>2024</v>
      </c>
      <c r="G643" s="19" t="s">
        <v>37</v>
      </c>
      <c r="H643" s="19" t="s">
        <v>38</v>
      </c>
      <c r="I643" s="28">
        <v>45698</v>
      </c>
      <c r="J643" s="3">
        <v>5580820.9699999997</v>
      </c>
      <c r="K643" s="29"/>
      <c r="L643" s="3"/>
      <c r="M643" s="14">
        <f>Tabela1[[#This Row],[Valor_Previsto_(R$)]]*Tabela1[[#This Row],[Montante_Aprovado]]</f>
        <v>0</v>
      </c>
      <c r="N643" s="19" t="s">
        <v>59</v>
      </c>
      <c r="O643" s="19"/>
      <c r="P643" s="19">
        <v>30</v>
      </c>
      <c r="Q643" s="19">
        <v>291</v>
      </c>
      <c r="R643" s="19">
        <v>325</v>
      </c>
      <c r="S643" s="19"/>
      <c r="T643" s="16" t="s">
        <v>40</v>
      </c>
      <c r="U643" s="19" t="s">
        <v>740</v>
      </c>
      <c r="V643" s="19" t="s">
        <v>244</v>
      </c>
      <c r="W643" s="19">
        <v>65</v>
      </c>
      <c r="X643" s="19">
        <v>44.8</v>
      </c>
      <c r="Y643" s="26">
        <v>48488</v>
      </c>
      <c r="Z643" s="12" t="s">
        <v>43</v>
      </c>
      <c r="AA643" s="12">
        <f>YEAR(Tabela1[[#This Row],[Data_Publicacao_Parecer]])</f>
        <v>2025</v>
      </c>
      <c r="AB643" s="12">
        <f>MONTH(Tabela1[[#This Row],[Data_Publicacao_Parecer]])</f>
        <v>2</v>
      </c>
      <c r="AC643" s="12">
        <f>DAY(Tabela1[[#This Row],[Data_Publicacao_Parecer]])</f>
        <v>10</v>
      </c>
      <c r="AF643" s="12">
        <v>-29.614305999999999</v>
      </c>
      <c r="AG643" s="12">
        <v>-52.193159000000001</v>
      </c>
    </row>
    <row r="644" spans="1:34" ht="15" customHeight="1" x14ac:dyDescent="0.25">
      <c r="A644" s="19" t="s">
        <v>1058</v>
      </c>
      <c r="B644" s="19" t="s">
        <v>1059</v>
      </c>
      <c r="C644" s="19"/>
      <c r="D644" s="19" t="s">
        <v>144</v>
      </c>
      <c r="E644" s="19" t="s">
        <v>64</v>
      </c>
      <c r="F644" s="12">
        <f>_xlfn.NUMBERVALUE(_xlfn.TEXTBEFORE(Tabela1[[#This Row],[Processo]], "/", 1), ",", ".") + 2000</f>
        <v>2023</v>
      </c>
      <c r="G644" s="19" t="s">
        <v>65</v>
      </c>
      <c r="H644" s="12" t="s">
        <v>154</v>
      </c>
      <c r="I644" s="28">
        <v>45698</v>
      </c>
      <c r="J644" s="3">
        <v>4599411.07</v>
      </c>
      <c r="K644" s="29">
        <v>0.62290000000000001</v>
      </c>
      <c r="L644" s="3">
        <v>85270.37</v>
      </c>
      <c r="M644" s="14">
        <f>Tabela1[[#This Row],[Valor_Previsto_(R$)]]*Tabela1[[#This Row],[Montante_Aprovado]]</f>
        <v>2864973.1555030001</v>
      </c>
      <c r="N644" s="19" t="s">
        <v>39</v>
      </c>
      <c r="O644" s="28">
        <v>45964</v>
      </c>
      <c r="P644" s="19">
        <v>0</v>
      </c>
      <c r="Q644" s="19">
        <v>23</v>
      </c>
      <c r="R644" s="19"/>
      <c r="S644" s="19"/>
      <c r="T644" s="19" t="s">
        <v>1060</v>
      </c>
      <c r="U644" s="19" t="s">
        <v>260</v>
      </c>
      <c r="V644" s="19" t="s">
        <v>67</v>
      </c>
      <c r="W644" s="19">
        <v>60</v>
      </c>
      <c r="X644" s="19">
        <v>39.17</v>
      </c>
      <c r="Y644" s="26">
        <v>48488</v>
      </c>
      <c r="Z644" s="12" t="s">
        <v>43</v>
      </c>
      <c r="AA644" s="12">
        <f>YEAR(Tabela1[[#This Row],[Data_Publicacao_Parecer]])</f>
        <v>2025</v>
      </c>
      <c r="AB644" s="12">
        <f>MONTH(Tabela1[[#This Row],[Data_Publicacao_Parecer]])</f>
        <v>2</v>
      </c>
      <c r="AC644" s="12">
        <f>DAY(Tabela1[[#This Row],[Data_Publicacao_Parecer]])</f>
        <v>10</v>
      </c>
      <c r="AF644" s="12">
        <v>-29.459085999999999</v>
      </c>
      <c r="AG644" s="12">
        <v>-51.964427000000001</v>
      </c>
    </row>
    <row r="645" spans="1:34" ht="15" customHeight="1" x14ac:dyDescent="0.25">
      <c r="A645" s="19" t="s">
        <v>1061</v>
      </c>
      <c r="B645" s="19" t="s">
        <v>1063</v>
      </c>
      <c r="C645" s="19"/>
      <c r="D645" s="12" t="s">
        <v>157</v>
      </c>
      <c r="E645" s="19" t="s">
        <v>70</v>
      </c>
      <c r="F645" s="12">
        <v>2022</v>
      </c>
      <c r="G645" s="19" t="s">
        <v>37</v>
      </c>
      <c r="H645" s="19" t="s">
        <v>105</v>
      </c>
      <c r="I645" s="28">
        <v>45698</v>
      </c>
      <c r="J645" s="3"/>
      <c r="K645" s="29"/>
      <c r="L645" s="3"/>
      <c r="M645" s="14">
        <f>Tabela1[[#This Row],[Valor_Previsto_(R$)]]*Tabela1[[#This Row],[Montante_Aprovado]]</f>
        <v>0</v>
      </c>
      <c r="N645" s="19"/>
      <c r="O645" s="19"/>
      <c r="P645" s="19"/>
      <c r="Q645" s="19">
        <v>72</v>
      </c>
      <c r="R645" s="19">
        <v>116</v>
      </c>
      <c r="S645" s="19"/>
      <c r="T645" s="16" t="s">
        <v>40</v>
      </c>
      <c r="U645" s="19" t="s">
        <v>72</v>
      </c>
      <c r="V645" s="19" t="s">
        <v>67</v>
      </c>
      <c r="W645" s="19"/>
      <c r="X645" s="19"/>
      <c r="Y645" s="26">
        <v>46054</v>
      </c>
      <c r="Z645" s="12" t="s">
        <v>43</v>
      </c>
      <c r="AA645" s="12">
        <f>YEAR(Tabela1[[#This Row],[Data_Publicacao_Parecer]])</f>
        <v>2025</v>
      </c>
      <c r="AB645" s="12">
        <f>MONTH(Tabela1[[#This Row],[Data_Publicacao_Parecer]])</f>
        <v>2</v>
      </c>
      <c r="AC645" s="12">
        <f>DAY(Tabela1[[#This Row],[Data_Publicacao_Parecer]])</f>
        <v>10</v>
      </c>
      <c r="AF645" s="12">
        <v>-29.235140999999999</v>
      </c>
      <c r="AG645" s="12">
        <v>-51.870282000000003</v>
      </c>
    </row>
    <row r="646" spans="1:34" ht="15" customHeight="1" x14ac:dyDescent="0.25">
      <c r="A646" s="19" t="s">
        <v>1103</v>
      </c>
      <c r="B646" s="19" t="s">
        <v>1104</v>
      </c>
      <c r="C646" s="19"/>
      <c r="D646" s="19" t="s">
        <v>46</v>
      </c>
      <c r="E646" s="19" t="s">
        <v>70</v>
      </c>
      <c r="F646" s="12">
        <f>_xlfn.NUMBERVALUE(_xlfn.TEXTBEFORE(Tabela1[[#This Row],[Processo]], "/", 1), ",", ".") + 2000</f>
        <v>2024</v>
      </c>
      <c r="G646" s="19" t="s">
        <v>65</v>
      </c>
      <c r="H646" s="21" t="s">
        <v>48</v>
      </c>
      <c r="I646" s="28">
        <v>45698</v>
      </c>
      <c r="J646" s="3">
        <v>3073050</v>
      </c>
      <c r="K646" s="29">
        <v>0.98109999999999997</v>
      </c>
      <c r="L646" s="3">
        <v>85921.93</v>
      </c>
      <c r="M646" s="14">
        <f>Tabela1[[#This Row],[Valor_Previsto_(R$)]]*Tabela1[[#This Row],[Montante_Aprovado]]</f>
        <v>3014969.355</v>
      </c>
      <c r="N646" s="19" t="s">
        <v>39</v>
      </c>
      <c r="O646" s="28">
        <v>45947</v>
      </c>
      <c r="P646" s="19">
        <v>4</v>
      </c>
      <c r="Q646" s="19">
        <v>30</v>
      </c>
      <c r="R646" s="19">
        <v>36</v>
      </c>
      <c r="S646" s="19"/>
      <c r="T646" s="16" t="s">
        <v>40</v>
      </c>
      <c r="U646" s="19" t="s">
        <v>1082</v>
      </c>
      <c r="V646" s="19" t="s">
        <v>118</v>
      </c>
      <c r="W646" s="19">
        <v>65</v>
      </c>
      <c r="X646" s="19">
        <v>58.05</v>
      </c>
      <c r="Y646" s="26">
        <v>48549</v>
      </c>
      <c r="Z646" s="12" t="s">
        <v>43</v>
      </c>
      <c r="AA646" s="12">
        <f>YEAR(Tabela1[[#This Row],[Data_Publicacao_Parecer]])</f>
        <v>2025</v>
      </c>
      <c r="AB646" s="12">
        <f>MONTH(Tabela1[[#This Row],[Data_Publicacao_Parecer]])</f>
        <v>2</v>
      </c>
      <c r="AC646" s="12">
        <f>DAY(Tabela1[[#This Row],[Data_Publicacao_Parecer]])</f>
        <v>10</v>
      </c>
      <c r="AF646" s="12">
        <v>-29.616831999999999</v>
      </c>
      <c r="AG646" s="12">
        <v>-50.929127999999999</v>
      </c>
    </row>
    <row r="647" spans="1:34" ht="15" customHeight="1" x14ac:dyDescent="0.25">
      <c r="A647" s="19" t="s">
        <v>1386</v>
      </c>
      <c r="B647" s="19" t="s">
        <v>1387</v>
      </c>
      <c r="C647" s="19"/>
      <c r="D647" s="19" t="s">
        <v>46</v>
      </c>
      <c r="E647" s="19" t="s">
        <v>70</v>
      </c>
      <c r="F647" s="12">
        <f>_xlfn.NUMBERVALUE(_xlfn.TEXTBEFORE(Tabela1[[#This Row],[Processo]], "/", 1), ",", ".") + 2000</f>
        <v>2024</v>
      </c>
      <c r="G647" s="19" t="s">
        <v>37</v>
      </c>
      <c r="H647" s="18" t="s">
        <v>90</v>
      </c>
      <c r="I647" s="28">
        <v>45698</v>
      </c>
      <c r="J647" s="3">
        <v>1939650.41</v>
      </c>
      <c r="K647" s="29">
        <v>0.9909</v>
      </c>
      <c r="L647" s="3">
        <v>54758.05</v>
      </c>
      <c r="M647" s="14">
        <f>Tabela1[[#This Row],[Valor_Previsto_(R$)]]*Tabela1[[#This Row],[Montante_Aprovado]]</f>
        <v>1921999.591269</v>
      </c>
      <c r="N647" s="19" t="s">
        <v>39</v>
      </c>
      <c r="O647" s="28">
        <v>45727</v>
      </c>
      <c r="P647" s="19">
        <v>2</v>
      </c>
      <c r="Q647" s="19">
        <v>87</v>
      </c>
      <c r="R647" s="19"/>
      <c r="S647" s="19"/>
      <c r="T647" s="16" t="s">
        <v>79</v>
      </c>
      <c r="U647" s="19" t="s">
        <v>109</v>
      </c>
      <c r="V647" s="19" t="s">
        <v>55</v>
      </c>
      <c r="W647" s="19">
        <v>55</v>
      </c>
      <c r="X647" s="19">
        <v>11.57</v>
      </c>
      <c r="Y647" s="26">
        <v>48335</v>
      </c>
      <c r="Z647" s="12" t="s">
        <v>43</v>
      </c>
      <c r="AA647" s="12">
        <f>YEAR(Tabela1[[#This Row],[Data_Publicacao_Parecer]])</f>
        <v>2025</v>
      </c>
      <c r="AB647" s="12">
        <f>MONTH(Tabela1[[#This Row],[Data_Publicacao_Parecer]])</f>
        <v>2</v>
      </c>
      <c r="AC647" s="12">
        <f>DAY(Tabela1[[#This Row],[Data_Publicacao_Parecer]])</f>
        <v>10</v>
      </c>
      <c r="AF647" s="12">
        <v>-29.162904999999999</v>
      </c>
      <c r="AG647" s="12">
        <v>-51.179161000000001</v>
      </c>
    </row>
    <row r="648" spans="1:34" ht="15" customHeight="1" x14ac:dyDescent="0.25">
      <c r="A648" s="19" t="s">
        <v>1407</v>
      </c>
      <c r="B648" s="19" t="s">
        <v>1408</v>
      </c>
      <c r="C648" s="19"/>
      <c r="D648" s="19" t="s">
        <v>144</v>
      </c>
      <c r="E648" s="19" t="s">
        <v>64</v>
      </c>
      <c r="F648" s="12">
        <f>_xlfn.NUMBERVALUE(_xlfn.TEXTBEFORE(Tabela1[[#This Row],[Processo]], "/", 1), ",", ".") + 2000</f>
        <v>2024</v>
      </c>
      <c r="G648" s="19" t="s">
        <v>65</v>
      </c>
      <c r="H648" s="21" t="s">
        <v>105</v>
      </c>
      <c r="I648" s="28">
        <v>45698</v>
      </c>
      <c r="J648" s="3">
        <v>4685180</v>
      </c>
      <c r="K648" s="29"/>
      <c r="L648" s="3"/>
      <c r="M648" s="14">
        <f>Tabela1[[#This Row],[Valor_Previsto_(R$)]]*Tabela1[[#This Row],[Montante_Aprovado]]</f>
        <v>0</v>
      </c>
      <c r="N648" s="19" t="s">
        <v>59</v>
      </c>
      <c r="O648" s="19"/>
      <c r="P648" s="19">
        <v>10</v>
      </c>
      <c r="Q648" s="19">
        <v>11</v>
      </c>
      <c r="R648" s="19"/>
      <c r="S648" s="19"/>
      <c r="T648" s="19" t="s">
        <v>1060</v>
      </c>
      <c r="U648" s="19" t="s">
        <v>72</v>
      </c>
      <c r="V648" s="19" t="s">
        <v>67</v>
      </c>
      <c r="W648" s="19">
        <v>60</v>
      </c>
      <c r="X648" s="19">
        <v>40.68</v>
      </c>
      <c r="Y648" s="26">
        <v>48488</v>
      </c>
      <c r="Z648" s="12" t="s">
        <v>43</v>
      </c>
      <c r="AA648" s="12">
        <f>YEAR(Tabela1[[#This Row],[Data_Publicacao_Parecer]])</f>
        <v>2025</v>
      </c>
      <c r="AB648" s="12">
        <f>MONTH(Tabela1[[#This Row],[Data_Publicacao_Parecer]])</f>
        <v>2</v>
      </c>
      <c r="AC648" s="12">
        <f>DAY(Tabela1[[#This Row],[Data_Publicacao_Parecer]])</f>
        <v>10</v>
      </c>
      <c r="AF648" s="12">
        <v>-29.235140999999999</v>
      </c>
      <c r="AG648" s="12">
        <v>-51.870282000000003</v>
      </c>
    </row>
    <row r="649" spans="1:34" ht="15" customHeight="1" x14ac:dyDescent="0.25">
      <c r="A649" s="19" t="s">
        <v>1665</v>
      </c>
      <c r="B649" s="19" t="s">
        <v>165</v>
      </c>
      <c r="C649" s="19"/>
      <c r="D649" s="19" t="s">
        <v>144</v>
      </c>
      <c r="E649" s="19" t="s">
        <v>64</v>
      </c>
      <c r="F649" s="12">
        <f>_xlfn.NUMBERVALUE(_xlfn.TEXTBEFORE(Tabela1[[#This Row],[Processo]], "/", 1), ",", ".") + 2000</f>
        <v>2024</v>
      </c>
      <c r="G649" s="19" t="s">
        <v>37</v>
      </c>
      <c r="H649" s="21" t="s">
        <v>53</v>
      </c>
      <c r="I649" s="28">
        <v>45698</v>
      </c>
      <c r="J649" s="3">
        <v>20000000</v>
      </c>
      <c r="K649" s="29"/>
      <c r="L649" s="3"/>
      <c r="M649" s="14">
        <f>Tabela1[[#This Row],[Valor_Previsto_(R$)]]*Tabela1[[#This Row],[Montante_Aprovado]]</f>
        <v>0</v>
      </c>
      <c r="N649" s="19" t="s">
        <v>59</v>
      </c>
      <c r="O649" s="19"/>
      <c r="P649" s="19">
        <v>30</v>
      </c>
      <c r="Q649" s="19">
        <v>89</v>
      </c>
      <c r="R649" s="19">
        <v>105</v>
      </c>
      <c r="S649" s="19"/>
      <c r="T649" s="16" t="s">
        <v>1666</v>
      </c>
      <c r="U649" s="19" t="s">
        <v>260</v>
      </c>
      <c r="V649" s="19" t="s">
        <v>67</v>
      </c>
      <c r="W649" s="19">
        <v>60</v>
      </c>
      <c r="X649" s="19">
        <v>37.17</v>
      </c>
      <c r="Y649" s="26">
        <v>48519</v>
      </c>
      <c r="Z649" s="12" t="s">
        <v>43</v>
      </c>
      <c r="AA649" s="12">
        <f>YEAR(Tabela1[[#This Row],[Data_Publicacao_Parecer]])</f>
        <v>2025</v>
      </c>
      <c r="AB649" s="12">
        <f>MONTH(Tabela1[[#This Row],[Data_Publicacao_Parecer]])</f>
        <v>2</v>
      </c>
      <c r="AC649" s="12">
        <f>DAY(Tabela1[[#This Row],[Data_Publicacao_Parecer]])</f>
        <v>10</v>
      </c>
      <c r="AF649" s="12">
        <v>-29.459085999999999</v>
      </c>
      <c r="AG649" s="12">
        <v>-51.964427000000001</v>
      </c>
      <c r="AH649" s="12" t="s">
        <v>1429</v>
      </c>
    </row>
    <row r="650" spans="1:34" ht="15" customHeight="1" x14ac:dyDescent="0.25">
      <c r="A650" s="19" t="s">
        <v>186</v>
      </c>
      <c r="B650" s="19" t="s">
        <v>190</v>
      </c>
      <c r="C650" s="19" t="s">
        <v>191</v>
      </c>
      <c r="D650" s="19" t="s">
        <v>35</v>
      </c>
      <c r="E650" s="19" t="s">
        <v>70</v>
      </c>
      <c r="F650" s="12">
        <f>_xlfn.NUMBERVALUE(_xlfn.TEXTBEFORE(Tabela1[[#This Row],[Processo]], "/", 1), ",", ".") + 2000</f>
        <v>2024</v>
      </c>
      <c r="G650" s="19" t="s">
        <v>37</v>
      </c>
      <c r="H650" s="19" t="s">
        <v>71</v>
      </c>
      <c r="I650" s="28">
        <v>45758</v>
      </c>
      <c r="J650" s="3">
        <v>23424000</v>
      </c>
      <c r="K650" s="29"/>
      <c r="L650" s="3"/>
      <c r="M650" s="14">
        <f>Tabela1[[#This Row],[Valor_Previsto_(R$)]]*Tabela1[[#This Row],[Montante_Aprovado]]</f>
        <v>0</v>
      </c>
      <c r="N650" s="19" t="s">
        <v>59</v>
      </c>
      <c r="O650" s="19"/>
      <c r="P650" s="19">
        <v>4</v>
      </c>
      <c r="Q650" s="19">
        <v>164</v>
      </c>
      <c r="R650" s="19">
        <v>194</v>
      </c>
      <c r="S650" s="19"/>
      <c r="T650" s="16" t="s">
        <v>40</v>
      </c>
      <c r="U650" s="19" t="s">
        <v>102</v>
      </c>
      <c r="V650" s="19" t="s">
        <v>55</v>
      </c>
      <c r="W650" s="19">
        <v>45</v>
      </c>
      <c r="X650" s="19">
        <v>17.02</v>
      </c>
      <c r="Y650" s="26">
        <v>48549</v>
      </c>
      <c r="Z650" s="12" t="s">
        <v>43</v>
      </c>
      <c r="AA650" s="12">
        <f>YEAR(Tabela1[[#This Row],[Data_Publicacao_Parecer]])</f>
        <v>2025</v>
      </c>
      <c r="AB650" s="12">
        <f>MONTH(Tabela1[[#This Row],[Data_Publicacao_Parecer]])</f>
        <v>4</v>
      </c>
      <c r="AC650" s="12">
        <f>DAY(Tabela1[[#This Row],[Data_Publicacao_Parecer]])</f>
        <v>11</v>
      </c>
      <c r="AF650" s="12">
        <v>-28.839917</v>
      </c>
      <c r="AG650" s="12">
        <v>-51.889541999999999</v>
      </c>
    </row>
    <row r="651" spans="1:34" ht="15" customHeight="1" x14ac:dyDescent="0.25">
      <c r="A651" s="19" t="s">
        <v>229</v>
      </c>
      <c r="B651" s="19" t="s">
        <v>230</v>
      </c>
      <c r="C651" s="19"/>
      <c r="D651" s="19" t="s">
        <v>144</v>
      </c>
      <c r="E651" s="19" t="s">
        <v>166</v>
      </c>
      <c r="F651" s="12">
        <f>_xlfn.NUMBERVALUE(_xlfn.TEXTBEFORE(Tabela1[[#This Row],[Processo]], "/", 1), ",", ".") + 2000</f>
        <v>2025</v>
      </c>
      <c r="G651" s="19" t="s">
        <v>37</v>
      </c>
      <c r="H651" s="18" t="s">
        <v>154</v>
      </c>
      <c r="I651" s="28">
        <v>45758</v>
      </c>
      <c r="J651" s="3">
        <v>78275041.140000001</v>
      </c>
      <c r="K651" s="29"/>
      <c r="L651" s="3"/>
      <c r="M651" s="14">
        <f>Tabela1[[#This Row],[Valor_Previsto_(R$)]]*Tabela1[[#This Row],[Montante_Aprovado]]</f>
        <v>0</v>
      </c>
      <c r="N651" s="19" t="s">
        <v>59</v>
      </c>
      <c r="O651" s="19"/>
      <c r="P651" s="19">
        <v>20</v>
      </c>
      <c r="Q651" s="19">
        <v>204</v>
      </c>
      <c r="R651" s="19"/>
      <c r="S651" s="19"/>
      <c r="T651" s="19" t="s">
        <v>231</v>
      </c>
      <c r="U651" s="19" t="s">
        <v>232</v>
      </c>
      <c r="V651" s="19" t="s">
        <v>156</v>
      </c>
      <c r="W651" s="19">
        <v>60</v>
      </c>
      <c r="X651" s="19">
        <v>38.11</v>
      </c>
      <c r="Y651" s="26">
        <v>48549</v>
      </c>
      <c r="Z651" s="12" t="s">
        <v>43</v>
      </c>
      <c r="AA651" s="12">
        <f>YEAR(Tabela1[[#This Row],[Data_Publicacao_Parecer]])</f>
        <v>2025</v>
      </c>
      <c r="AB651" s="12">
        <f>MONTH(Tabela1[[#This Row],[Data_Publicacao_Parecer]])</f>
        <v>4</v>
      </c>
      <c r="AC651" s="12">
        <f>DAY(Tabela1[[#This Row],[Data_Publicacao_Parecer]])</f>
        <v>11</v>
      </c>
      <c r="AF651" s="12">
        <v>-29.941319</v>
      </c>
      <c r="AG651" s="12">
        <v>-50.986891</v>
      </c>
    </row>
    <row r="652" spans="1:34" ht="15" customHeight="1" x14ac:dyDescent="0.25">
      <c r="A652" s="19" t="s">
        <v>233</v>
      </c>
      <c r="B652" s="19" t="s">
        <v>234</v>
      </c>
      <c r="C652" s="19"/>
      <c r="D652" s="19" t="s">
        <v>144</v>
      </c>
      <c r="E652" s="19" t="s">
        <v>166</v>
      </c>
      <c r="F652" s="12">
        <f>_xlfn.NUMBERVALUE(_xlfn.TEXTBEFORE(Tabela1[[#This Row],[Processo]], "/", 1), ",", ".") + 2000</f>
        <v>2025</v>
      </c>
      <c r="G652" s="19" t="s">
        <v>82</v>
      </c>
      <c r="H652" s="18" t="s">
        <v>53</v>
      </c>
      <c r="I652" s="28">
        <v>45758</v>
      </c>
      <c r="J652" s="3">
        <v>61827502.740000002</v>
      </c>
      <c r="K652" s="29">
        <v>0.38450000000000001</v>
      </c>
      <c r="L652" s="3">
        <v>670729.91</v>
      </c>
      <c r="M652" s="14">
        <f>Tabela1[[#This Row],[Valor_Previsto_(R$)]]*Tabela1[[#This Row],[Montante_Aprovado]]</f>
        <v>23772674.80353</v>
      </c>
      <c r="N652" s="19" t="s">
        <v>39</v>
      </c>
      <c r="O652" s="28">
        <v>46077</v>
      </c>
      <c r="P652" s="12">
        <v>15</v>
      </c>
      <c r="Q652" s="19">
        <v>480</v>
      </c>
      <c r="R652" s="19">
        <v>585</v>
      </c>
      <c r="S652" s="19"/>
      <c r="T652" s="16" t="s">
        <v>40</v>
      </c>
      <c r="U652" s="19" t="s">
        <v>235</v>
      </c>
      <c r="V652" s="19" t="s">
        <v>118</v>
      </c>
      <c r="W652" s="19">
        <v>40</v>
      </c>
      <c r="X652" s="19">
        <v>39.49</v>
      </c>
      <c r="Y652" s="26">
        <v>48183</v>
      </c>
      <c r="Z652" s="12" t="s">
        <v>43</v>
      </c>
      <c r="AA652" s="12">
        <f>YEAR(Tabela1[[#This Row],[Data_Publicacao_Parecer]])</f>
        <v>2025</v>
      </c>
      <c r="AB652" s="12">
        <f>MONTH(Tabela1[[#This Row],[Data_Publicacao_Parecer]])</f>
        <v>4</v>
      </c>
      <c r="AC652" s="12">
        <f>DAY(Tabela1[[#This Row],[Data_Publicacao_Parecer]])</f>
        <v>11</v>
      </c>
      <c r="AF652" s="12">
        <v>-29.851963000000001</v>
      </c>
      <c r="AG652" s="12">
        <v>-51.184064999999997</v>
      </c>
    </row>
    <row r="653" spans="1:34" ht="15" customHeight="1" x14ac:dyDescent="0.25">
      <c r="A653" s="19" t="s">
        <v>466</v>
      </c>
      <c r="B653" s="19" t="s">
        <v>469</v>
      </c>
      <c r="C653" s="12" t="s">
        <v>78</v>
      </c>
      <c r="D653" s="19" t="s">
        <v>35</v>
      </c>
      <c r="E653" s="19" t="s">
        <v>36</v>
      </c>
      <c r="F653" s="12">
        <f>_xlfn.NUMBERVALUE(_xlfn.TEXTBEFORE(Tabela1[[#This Row],[Processo]], "/", 1), ",", ".") + 2000</f>
        <v>2023</v>
      </c>
      <c r="G653" s="19" t="s">
        <v>82</v>
      </c>
      <c r="H653" s="21" t="s">
        <v>48</v>
      </c>
      <c r="I653" s="28">
        <v>45758</v>
      </c>
      <c r="J653" s="3">
        <v>79414511.5</v>
      </c>
      <c r="K653" s="29"/>
      <c r="L653" s="3"/>
      <c r="M653" s="14">
        <f>Tabela1[[#This Row],[Valor_Previsto_(R$)]]*Tabela1[[#This Row],[Montante_Aprovado]]</f>
        <v>0</v>
      </c>
      <c r="N653" s="19" t="s">
        <v>59</v>
      </c>
      <c r="O653" s="19"/>
      <c r="P653" s="19">
        <v>6</v>
      </c>
      <c r="Q653" s="19">
        <v>639</v>
      </c>
      <c r="R653" s="19">
        <v>716</v>
      </c>
      <c r="S653" s="19"/>
      <c r="T653" s="16" t="s">
        <v>40</v>
      </c>
      <c r="U653" s="19" t="s">
        <v>470</v>
      </c>
      <c r="V653" s="19" t="s">
        <v>170</v>
      </c>
      <c r="W653" s="19">
        <v>75</v>
      </c>
      <c r="X653" s="19">
        <v>68.31</v>
      </c>
      <c r="Y653" s="26">
        <v>48549</v>
      </c>
      <c r="Z653" s="12" t="s">
        <v>43</v>
      </c>
      <c r="AA653" s="12">
        <f>YEAR(Tabela1[[#This Row],[Data_Publicacao_Parecer]])</f>
        <v>2025</v>
      </c>
      <c r="AB653" s="12">
        <f>MONTH(Tabela1[[#This Row],[Data_Publicacao_Parecer]])</f>
        <v>4</v>
      </c>
      <c r="AC653" s="12">
        <f>DAY(Tabela1[[#This Row],[Data_Publicacao_Parecer]])</f>
        <v>11</v>
      </c>
      <c r="AF653" s="12">
        <v>-29.578835999999999</v>
      </c>
      <c r="AG653" s="12">
        <v>-53.448390000000003</v>
      </c>
    </row>
    <row r="654" spans="1:34" ht="15" customHeight="1" x14ac:dyDescent="0.25">
      <c r="A654" s="19" t="s">
        <v>589</v>
      </c>
      <c r="B654" s="19" t="s">
        <v>590</v>
      </c>
      <c r="C654" s="12" t="s">
        <v>75</v>
      </c>
      <c r="D654" s="19" t="s">
        <v>46</v>
      </c>
      <c r="E654" s="19" t="s">
        <v>70</v>
      </c>
      <c r="F654" s="12">
        <f>_xlfn.NUMBERVALUE(_xlfn.TEXTBEFORE(Tabela1[[#This Row],[Processo]], "/", 1), ",", ".") + 2000</f>
        <v>2024</v>
      </c>
      <c r="G654" s="19" t="s">
        <v>37</v>
      </c>
      <c r="H654" s="18" t="s">
        <v>259</v>
      </c>
      <c r="I654" s="28">
        <v>45758</v>
      </c>
      <c r="J654" s="3">
        <v>3804010.38</v>
      </c>
      <c r="K654" s="29">
        <v>0.97470000000000001</v>
      </c>
      <c r="L654" s="3">
        <v>108640.02</v>
      </c>
      <c r="M654" s="14">
        <f>Tabela1[[#This Row],[Valor_Previsto_(R$)]]*Tabela1[[#This Row],[Montante_Aprovado]]</f>
        <v>3707768.917386</v>
      </c>
      <c r="N654" s="19" t="s">
        <v>39</v>
      </c>
      <c r="O654" s="28">
        <v>45964</v>
      </c>
      <c r="P654" s="19">
        <v>10</v>
      </c>
      <c r="Q654" s="19">
        <v>117</v>
      </c>
      <c r="R654" s="19">
        <v>127</v>
      </c>
      <c r="S654" s="19"/>
      <c r="T654" s="16" t="s">
        <v>40</v>
      </c>
      <c r="U654" s="19" t="s">
        <v>260</v>
      </c>
      <c r="V654" s="19" t="s">
        <v>67</v>
      </c>
      <c r="W654" s="19">
        <v>70</v>
      </c>
      <c r="X654" s="19">
        <v>49.17</v>
      </c>
      <c r="Y654" s="26">
        <v>48549</v>
      </c>
      <c r="Z654" s="12" t="s">
        <v>43</v>
      </c>
      <c r="AA654" s="12">
        <f>YEAR(Tabela1[[#This Row],[Data_Publicacao_Parecer]])</f>
        <v>2025</v>
      </c>
      <c r="AB654" s="12">
        <f>MONTH(Tabela1[[#This Row],[Data_Publicacao_Parecer]])</f>
        <v>4</v>
      </c>
      <c r="AC654" s="12">
        <f>DAY(Tabela1[[#This Row],[Data_Publicacao_Parecer]])</f>
        <v>11</v>
      </c>
      <c r="AF654" s="12">
        <v>-29.459085999999999</v>
      </c>
      <c r="AG654" s="12">
        <v>-51.964427000000001</v>
      </c>
    </row>
    <row r="655" spans="1:34" ht="15" customHeight="1" x14ac:dyDescent="0.25">
      <c r="A655" s="19" t="s">
        <v>661</v>
      </c>
      <c r="B655" s="19" t="s">
        <v>662</v>
      </c>
      <c r="C655" s="19"/>
      <c r="D655" s="19" t="s">
        <v>144</v>
      </c>
      <c r="E655" s="19" t="s">
        <v>166</v>
      </c>
      <c r="F655" s="12">
        <f>_xlfn.NUMBERVALUE(_xlfn.TEXTBEFORE(Tabela1[[#This Row],[Processo]], "/", 1), ",", ".") + 2000</f>
        <v>2025</v>
      </c>
      <c r="G655" s="19" t="s">
        <v>65</v>
      </c>
      <c r="H655" s="18" t="s">
        <v>90</v>
      </c>
      <c r="I655" s="28">
        <v>45758</v>
      </c>
      <c r="J655" s="3">
        <v>955176.1</v>
      </c>
      <c r="K655" s="29"/>
      <c r="L655" s="3"/>
      <c r="M655" s="14">
        <f>Tabela1[[#This Row],[Valor_Previsto_(R$)]]*Tabela1[[#This Row],[Montante_Aprovado]]</f>
        <v>0</v>
      </c>
      <c r="N655" s="19" t="s">
        <v>59</v>
      </c>
      <c r="O655" s="19"/>
      <c r="P655" s="19">
        <v>5</v>
      </c>
      <c r="Q655" s="19">
        <v>34</v>
      </c>
      <c r="R655" s="12" t="s">
        <v>2144</v>
      </c>
      <c r="S655" s="19"/>
      <c r="T655" s="16" t="s">
        <v>60</v>
      </c>
      <c r="U655" s="19" t="s">
        <v>155</v>
      </c>
      <c r="V655" s="19" t="s">
        <v>156</v>
      </c>
      <c r="W655" s="19">
        <v>70</v>
      </c>
      <c r="X655" s="19">
        <v>33.64</v>
      </c>
      <c r="Y655" s="26">
        <v>48549</v>
      </c>
      <c r="Z655" s="12" t="s">
        <v>43</v>
      </c>
      <c r="AA655" s="12">
        <f>YEAR(Tabela1[[#This Row],[Data_Publicacao_Parecer]])</f>
        <v>2025</v>
      </c>
      <c r="AB655" s="12">
        <f>MONTH(Tabela1[[#This Row],[Data_Publicacao_Parecer]])</f>
        <v>4</v>
      </c>
      <c r="AC655" s="12">
        <f>DAY(Tabela1[[#This Row],[Data_Publicacao_Parecer]])</f>
        <v>11</v>
      </c>
      <c r="AF655" s="12">
        <v>-30.031770999999999</v>
      </c>
      <c r="AG655" s="12">
        <v>-51.206533</v>
      </c>
    </row>
    <row r="656" spans="1:34" ht="15" customHeight="1" x14ac:dyDescent="0.25">
      <c r="A656" s="19" t="s">
        <v>679</v>
      </c>
      <c r="B656" s="19" t="s">
        <v>680</v>
      </c>
      <c r="C656" s="19"/>
      <c r="D656" s="19" t="s">
        <v>144</v>
      </c>
      <c r="E656" s="19" t="s">
        <v>166</v>
      </c>
      <c r="F656" s="12">
        <f>_xlfn.NUMBERVALUE(_xlfn.TEXTBEFORE(Tabela1[[#This Row],[Processo]], "/", 1), ",", ".") + 2000</f>
        <v>2025</v>
      </c>
      <c r="G656" s="19" t="s">
        <v>37</v>
      </c>
      <c r="H656" s="19" t="s">
        <v>53</v>
      </c>
      <c r="I656" s="28">
        <v>45758</v>
      </c>
      <c r="J656" s="3">
        <v>4767629</v>
      </c>
      <c r="K656" s="29">
        <v>0.1862</v>
      </c>
      <c r="L656" s="3">
        <v>25053.27</v>
      </c>
      <c r="M656" s="14">
        <f>Tabela1[[#This Row],[Valor_Previsto_(R$)]]*Tabela1[[#This Row],[Montante_Aprovado]]</f>
        <v>887732.51980000001</v>
      </c>
      <c r="N656" s="19" t="s">
        <v>39</v>
      </c>
      <c r="O656" s="28">
        <v>45940</v>
      </c>
      <c r="P656" s="19">
        <v>3</v>
      </c>
      <c r="Q656" s="19">
        <v>7</v>
      </c>
      <c r="R656" s="19">
        <v>9</v>
      </c>
      <c r="S656" s="19"/>
      <c r="T656" s="16" t="s">
        <v>40</v>
      </c>
      <c r="U656" s="19" t="s">
        <v>72</v>
      </c>
      <c r="V656" s="19" t="s">
        <v>67</v>
      </c>
      <c r="W656" s="19">
        <v>65</v>
      </c>
      <c r="X656" s="19">
        <v>45.68</v>
      </c>
      <c r="Y656" s="26">
        <v>48549</v>
      </c>
      <c r="Z656" s="12" t="s">
        <v>43</v>
      </c>
      <c r="AA656" s="12">
        <f>YEAR(Tabela1[[#This Row],[Data_Publicacao_Parecer]])</f>
        <v>2025</v>
      </c>
      <c r="AB656" s="12">
        <f>MONTH(Tabela1[[#This Row],[Data_Publicacao_Parecer]])</f>
        <v>4</v>
      </c>
      <c r="AC656" s="12">
        <f>DAY(Tabela1[[#This Row],[Data_Publicacao_Parecer]])</f>
        <v>11</v>
      </c>
      <c r="AF656" s="12">
        <v>-29.235140999999999</v>
      </c>
      <c r="AG656" s="12">
        <v>-51.870282000000003</v>
      </c>
    </row>
    <row r="657" spans="1:33" ht="15" customHeight="1" x14ac:dyDescent="0.25">
      <c r="A657" s="19" t="s">
        <v>790</v>
      </c>
      <c r="B657" s="19" t="s">
        <v>791</v>
      </c>
      <c r="C657" s="19"/>
      <c r="D657" s="19" t="s">
        <v>144</v>
      </c>
      <c r="E657" s="19" t="s">
        <v>166</v>
      </c>
      <c r="F657" s="12">
        <f>_xlfn.NUMBERVALUE(_xlfn.TEXTBEFORE(Tabela1[[#This Row],[Processo]], "/", 1), ",", ".") + 2000</f>
        <v>2024</v>
      </c>
      <c r="G657" s="19" t="s">
        <v>65</v>
      </c>
      <c r="H657" s="21" t="s">
        <v>48</v>
      </c>
      <c r="I657" s="28">
        <v>45758</v>
      </c>
      <c r="J657" s="3">
        <v>2538086.35</v>
      </c>
      <c r="K657" s="29">
        <v>0.18820000000000001</v>
      </c>
      <c r="L657" s="3">
        <v>13481.14</v>
      </c>
      <c r="M657" s="14">
        <f>Tabela1[[#This Row],[Valor_Previsto_(R$)]]*Tabela1[[#This Row],[Montante_Aprovado]]</f>
        <v>477667.85107000003</v>
      </c>
      <c r="N657" s="19" t="s">
        <v>39</v>
      </c>
      <c r="O657" s="28">
        <v>46035</v>
      </c>
      <c r="P657" s="19">
        <v>2</v>
      </c>
      <c r="Q657" s="19">
        <v>23</v>
      </c>
      <c r="R657" s="19"/>
      <c r="S657" s="19"/>
      <c r="T657" s="19" t="s">
        <v>792</v>
      </c>
      <c r="U657" s="19" t="s">
        <v>155</v>
      </c>
      <c r="V657" s="19" t="s">
        <v>156</v>
      </c>
      <c r="W657" s="19">
        <v>35</v>
      </c>
      <c r="X657" s="19">
        <v>31.64</v>
      </c>
      <c r="Y657" s="26">
        <v>48183</v>
      </c>
      <c r="Z657" s="12" t="s">
        <v>43</v>
      </c>
      <c r="AA657" s="12">
        <f>YEAR(Tabela1[[#This Row],[Data_Publicacao_Parecer]])</f>
        <v>2025</v>
      </c>
      <c r="AB657" s="12">
        <f>MONTH(Tabela1[[#This Row],[Data_Publicacao_Parecer]])</f>
        <v>4</v>
      </c>
      <c r="AC657" s="12">
        <f>DAY(Tabela1[[#This Row],[Data_Publicacao_Parecer]])</f>
        <v>11</v>
      </c>
      <c r="AF657" s="12">
        <v>-30.031770999999999</v>
      </c>
      <c r="AG657" s="12">
        <v>-51.206533</v>
      </c>
    </row>
    <row r="658" spans="1:33" ht="15" customHeight="1" x14ac:dyDescent="0.25">
      <c r="A658" s="19" t="s">
        <v>817</v>
      </c>
      <c r="B658" s="19" t="s">
        <v>818</v>
      </c>
      <c r="C658" s="19"/>
      <c r="D658" s="19" t="s">
        <v>35</v>
      </c>
      <c r="E658" s="19" t="s">
        <v>70</v>
      </c>
      <c r="F658" s="12">
        <f>_xlfn.NUMBERVALUE(_xlfn.TEXTBEFORE(Tabela1[[#This Row],[Processo]], "/", 1), ",", ".") + 2000</f>
        <v>2024</v>
      </c>
      <c r="G658" s="19" t="s">
        <v>37</v>
      </c>
      <c r="H658" s="18" t="s">
        <v>108</v>
      </c>
      <c r="I658" s="28">
        <v>45758</v>
      </c>
      <c r="J658" s="3">
        <v>1693505.77</v>
      </c>
      <c r="K658" s="29"/>
      <c r="L658" s="3"/>
      <c r="M658" s="14">
        <f>Tabela1[[#This Row],[Valor_Previsto_(R$)]]*Tabela1[[#This Row],[Montante_Aprovado]]</f>
        <v>0</v>
      </c>
      <c r="N658" s="19" t="s">
        <v>59</v>
      </c>
      <c r="O658" s="19"/>
      <c r="P658" s="19">
        <v>46</v>
      </c>
      <c r="Q658" s="19">
        <v>67</v>
      </c>
      <c r="R658" s="12" t="s">
        <v>2144</v>
      </c>
      <c r="S658" s="19"/>
      <c r="T658" s="16" t="s">
        <v>60</v>
      </c>
      <c r="U658" s="19" t="s">
        <v>72</v>
      </c>
      <c r="V658" s="19" t="s">
        <v>67</v>
      </c>
      <c r="W658" s="19">
        <v>45</v>
      </c>
      <c r="X658" s="19">
        <v>17.84</v>
      </c>
      <c r="Y658" s="26">
        <v>48549</v>
      </c>
      <c r="Z658" s="12" t="s">
        <v>43</v>
      </c>
      <c r="AA658" s="12">
        <f>YEAR(Tabela1[[#This Row],[Data_Publicacao_Parecer]])</f>
        <v>2025</v>
      </c>
      <c r="AB658" s="12">
        <f>MONTH(Tabela1[[#This Row],[Data_Publicacao_Parecer]])</f>
        <v>4</v>
      </c>
      <c r="AC658" s="12">
        <f>DAY(Tabela1[[#This Row],[Data_Publicacao_Parecer]])</f>
        <v>11</v>
      </c>
      <c r="AF658" s="12">
        <v>-29.235140999999999</v>
      </c>
      <c r="AG658" s="12">
        <v>-51.870282000000003</v>
      </c>
    </row>
    <row r="659" spans="1:33" ht="15" customHeight="1" x14ac:dyDescent="0.25">
      <c r="A659" s="19" t="s">
        <v>872</v>
      </c>
      <c r="B659" s="19" t="s">
        <v>873</v>
      </c>
      <c r="C659" s="19"/>
      <c r="D659" s="19" t="s">
        <v>144</v>
      </c>
      <c r="E659" s="19" t="s">
        <v>166</v>
      </c>
      <c r="F659" s="12">
        <f>_xlfn.NUMBERVALUE(_xlfn.TEXTBEFORE(Tabela1[[#This Row],[Processo]], "/", 1), ",", ".") + 2000</f>
        <v>2024</v>
      </c>
      <c r="G659" s="19" t="s">
        <v>37</v>
      </c>
      <c r="H659" s="18" t="s">
        <v>53</v>
      </c>
      <c r="I659" s="28">
        <v>45758</v>
      </c>
      <c r="J659" s="3">
        <v>13154472.9</v>
      </c>
      <c r="K659" s="29">
        <v>0.62290000000000001</v>
      </c>
      <c r="L659" s="3">
        <v>85270.37</v>
      </c>
      <c r="M659" s="14">
        <f>Tabela1[[#This Row],[Valor_Previsto_(R$)]]*Tabela1[[#This Row],[Montante_Aprovado]]</f>
        <v>8193921.1694100006</v>
      </c>
      <c r="N659" s="19" t="s">
        <v>39</v>
      </c>
      <c r="O659" s="28">
        <v>45964</v>
      </c>
      <c r="P659" s="19">
        <v>0</v>
      </c>
      <c r="Q659" s="19">
        <v>45</v>
      </c>
      <c r="R659" s="19"/>
      <c r="S659" s="19"/>
      <c r="T659" s="19" t="s">
        <v>231</v>
      </c>
      <c r="U659" s="19" t="s">
        <v>874</v>
      </c>
      <c r="V659" s="19" t="s">
        <v>125</v>
      </c>
      <c r="W659" s="19">
        <v>40</v>
      </c>
      <c r="X659" s="19">
        <v>48.94</v>
      </c>
      <c r="Y659" s="26">
        <v>48183</v>
      </c>
      <c r="Z659" s="12" t="s">
        <v>43</v>
      </c>
      <c r="AA659" s="12">
        <f>YEAR(Tabela1[[#This Row],[Data_Publicacao_Parecer]])</f>
        <v>2025</v>
      </c>
      <c r="AB659" s="12">
        <f>MONTH(Tabela1[[#This Row],[Data_Publicacao_Parecer]])</f>
        <v>4</v>
      </c>
      <c r="AC659" s="12">
        <f>DAY(Tabela1[[#This Row],[Data_Publicacao_Parecer]])</f>
        <v>11</v>
      </c>
      <c r="AF659" s="12">
        <v>-29.588517</v>
      </c>
      <c r="AG659" s="12">
        <v>-51.374879999999997</v>
      </c>
    </row>
    <row r="660" spans="1:33" ht="15" customHeight="1" x14ac:dyDescent="0.25">
      <c r="A660" s="19" t="s">
        <v>1013</v>
      </c>
      <c r="B660" s="19" t="s">
        <v>1015</v>
      </c>
      <c r="C660" s="12" t="s">
        <v>78</v>
      </c>
      <c r="D660" s="19" t="s">
        <v>144</v>
      </c>
      <c r="E660" s="19" t="s">
        <v>785</v>
      </c>
      <c r="F660" s="12">
        <f>_xlfn.NUMBERVALUE(_xlfn.TEXTBEFORE(Tabela1[[#This Row],[Processo]], "/", 1), ",", ".") + 2000</f>
        <v>2025</v>
      </c>
      <c r="G660" s="19" t="s">
        <v>65</v>
      </c>
      <c r="H660" s="18" t="s">
        <v>241</v>
      </c>
      <c r="I660" s="28">
        <v>45758</v>
      </c>
      <c r="J660" s="3">
        <v>1909470.6</v>
      </c>
      <c r="K660" s="29">
        <v>0.74670000000000003</v>
      </c>
      <c r="L660" s="3">
        <v>40630.120000000003</v>
      </c>
      <c r="M660" s="14">
        <f>Tabela1[[#This Row],[Valor_Previsto_(R$)]]*Tabela1[[#This Row],[Montante_Aprovado]]</f>
        <v>1425801.6970200001</v>
      </c>
      <c r="N660" s="19" t="s">
        <v>39</v>
      </c>
      <c r="O660" s="28">
        <v>45996</v>
      </c>
      <c r="P660" s="19">
        <v>2</v>
      </c>
      <c r="Q660" s="19">
        <v>24</v>
      </c>
      <c r="R660" s="19">
        <v>29</v>
      </c>
      <c r="S660" s="19"/>
      <c r="T660" s="16" t="s">
        <v>40</v>
      </c>
      <c r="U660" s="19" t="s">
        <v>279</v>
      </c>
      <c r="V660" s="19" t="s">
        <v>67</v>
      </c>
      <c r="W660" s="19">
        <v>70</v>
      </c>
      <c r="X660" s="19">
        <v>32.380000000000003</v>
      </c>
      <c r="Y660" s="26">
        <v>48549</v>
      </c>
      <c r="Z660" s="12" t="s">
        <v>43</v>
      </c>
      <c r="AA660" s="12">
        <f>YEAR(Tabela1[[#This Row],[Data_Publicacao_Parecer]])</f>
        <v>2025</v>
      </c>
      <c r="AB660" s="12">
        <f>MONTH(Tabela1[[#This Row],[Data_Publicacao_Parecer]])</f>
        <v>4</v>
      </c>
      <c r="AC660" s="12">
        <f>DAY(Tabela1[[#This Row],[Data_Publicacao_Parecer]])</f>
        <v>11</v>
      </c>
      <c r="AF660" s="12">
        <v>-29.350776</v>
      </c>
      <c r="AG660" s="12">
        <v>-51.774751999999999</v>
      </c>
    </row>
    <row r="661" spans="1:33" ht="15" customHeight="1" x14ac:dyDescent="0.25">
      <c r="A661" s="19" t="s">
        <v>1016</v>
      </c>
      <c r="B661" s="19" t="s">
        <v>1017</v>
      </c>
      <c r="C661" s="19"/>
      <c r="D661" s="19" t="s">
        <v>46</v>
      </c>
      <c r="E661" s="19" t="s">
        <v>36</v>
      </c>
      <c r="F661" s="12">
        <f>_xlfn.NUMBERVALUE(_xlfn.TEXTBEFORE(Tabela1[[#This Row],[Processo]], "/", 1), ",", ".") + 2000</f>
        <v>2024</v>
      </c>
      <c r="G661" s="19" t="s">
        <v>37</v>
      </c>
      <c r="H661" s="18" t="s">
        <v>241</v>
      </c>
      <c r="I661" s="28">
        <v>45758</v>
      </c>
      <c r="J661" s="3">
        <v>3203073.9</v>
      </c>
      <c r="K661" s="29"/>
      <c r="L661" s="3"/>
      <c r="M661" s="14">
        <f>Tabela1[[#This Row],[Valor_Previsto_(R$)]]*Tabela1[[#This Row],[Montante_Aprovado]]</f>
        <v>0</v>
      </c>
      <c r="N661" s="19" t="s">
        <v>59</v>
      </c>
      <c r="O661" s="19"/>
      <c r="P661" s="19">
        <v>1</v>
      </c>
      <c r="Q661" s="19">
        <v>28</v>
      </c>
      <c r="R661" s="19">
        <v>33</v>
      </c>
      <c r="S661" s="19"/>
      <c r="T661" s="16" t="s">
        <v>40</v>
      </c>
      <c r="U661" s="19" t="s">
        <v>353</v>
      </c>
      <c r="V661" s="19" t="s">
        <v>354</v>
      </c>
      <c r="W661" s="19">
        <v>70</v>
      </c>
      <c r="X661" s="19">
        <v>53.18</v>
      </c>
      <c r="Y661" s="26">
        <v>48549</v>
      </c>
      <c r="Z661" s="12" t="s">
        <v>43</v>
      </c>
      <c r="AA661" s="12">
        <f>YEAR(Tabela1[[#This Row],[Data_Publicacao_Parecer]])</f>
        <v>2025</v>
      </c>
      <c r="AB661" s="12">
        <f>MONTH(Tabela1[[#This Row],[Data_Publicacao_Parecer]])</f>
        <v>4</v>
      </c>
      <c r="AC661" s="12">
        <f>DAY(Tabela1[[#This Row],[Data_Publicacao_Parecer]])</f>
        <v>11</v>
      </c>
      <c r="AF661" s="12">
        <v>-28.283328000000001</v>
      </c>
      <c r="AG661" s="12">
        <v>-53.502260999999997</v>
      </c>
    </row>
    <row r="662" spans="1:33" ht="15" customHeight="1" x14ac:dyDescent="0.25">
      <c r="A662" s="19" t="s">
        <v>1109</v>
      </c>
      <c r="B662" s="19" t="s">
        <v>1110</v>
      </c>
      <c r="C662" s="19"/>
      <c r="D662" s="19" t="s">
        <v>35</v>
      </c>
      <c r="E662" s="19" t="s">
        <v>70</v>
      </c>
      <c r="F662" s="12">
        <f>_xlfn.NUMBERVALUE(_xlfn.TEXTBEFORE(Tabela1[[#This Row],[Processo]], "/", 1), ",", ".") + 2000</f>
        <v>2024</v>
      </c>
      <c r="G662" s="19" t="s">
        <v>65</v>
      </c>
      <c r="H662" s="18" t="s">
        <v>105</v>
      </c>
      <c r="I662" s="28">
        <v>45758</v>
      </c>
      <c r="J662" s="3">
        <v>12953050</v>
      </c>
      <c r="K662" s="29">
        <v>0.86519999999999997</v>
      </c>
      <c r="L662" s="3">
        <v>115126.79</v>
      </c>
      <c r="M662" s="14">
        <f>Tabela1[[#This Row],[Valor_Previsto_(R$)]]*Tabela1[[#This Row],[Montante_Aprovado]]</f>
        <v>11206978.859999999</v>
      </c>
      <c r="N662" s="19" t="s">
        <v>39</v>
      </c>
      <c r="O662" s="28">
        <v>45923</v>
      </c>
      <c r="P662" s="19">
        <v>5</v>
      </c>
      <c r="Q662" s="19">
        <v>1</v>
      </c>
      <c r="R662" s="19">
        <v>10</v>
      </c>
      <c r="S662" s="19"/>
      <c r="T662" s="16" t="s">
        <v>40</v>
      </c>
      <c r="U662" s="19" t="s">
        <v>425</v>
      </c>
      <c r="V662" s="19" t="s">
        <v>156</v>
      </c>
      <c r="W662" s="19">
        <v>60</v>
      </c>
      <c r="X662" s="19">
        <v>31.71</v>
      </c>
      <c r="Y662" s="26">
        <v>48549</v>
      </c>
      <c r="Z662" s="12" t="s">
        <v>43</v>
      </c>
      <c r="AA662" s="12">
        <f>YEAR(Tabela1[[#This Row],[Data_Publicacao_Parecer]])</f>
        <v>2025</v>
      </c>
      <c r="AB662" s="12">
        <f>MONTH(Tabela1[[#This Row],[Data_Publicacao_Parecer]])</f>
        <v>4</v>
      </c>
      <c r="AC662" s="12">
        <f>DAY(Tabela1[[#This Row],[Data_Publicacao_Parecer]])</f>
        <v>11</v>
      </c>
      <c r="AF662" s="12">
        <v>-30.108592000000002</v>
      </c>
      <c r="AG662" s="12">
        <v>-51.323314000000003</v>
      </c>
    </row>
    <row r="663" spans="1:33" ht="15" customHeight="1" x14ac:dyDescent="0.25">
      <c r="A663" s="19" t="s">
        <v>1184</v>
      </c>
      <c r="B663" s="19" t="s">
        <v>1185</v>
      </c>
      <c r="C663" s="19"/>
      <c r="D663" s="19" t="s">
        <v>144</v>
      </c>
      <c r="E663" s="19" t="s">
        <v>166</v>
      </c>
      <c r="F663" s="12">
        <f>_xlfn.NUMBERVALUE(_xlfn.TEXTBEFORE(Tabela1[[#This Row],[Processo]], "/", 1), ",", ".") + 2000</f>
        <v>2024</v>
      </c>
      <c r="G663" s="19" t="s">
        <v>65</v>
      </c>
      <c r="H663" s="18" t="s">
        <v>105</v>
      </c>
      <c r="I663" s="28">
        <v>45758</v>
      </c>
      <c r="J663" s="3">
        <v>858578.8</v>
      </c>
      <c r="K663" s="29">
        <v>1</v>
      </c>
      <c r="L663" s="3">
        <v>24226.26</v>
      </c>
      <c r="M663" s="14">
        <f>Tabela1[[#This Row],[Valor_Previsto_(R$)]]*Tabela1[[#This Row],[Montante_Aprovado]]</f>
        <v>858578.8</v>
      </c>
      <c r="N663" s="19" t="s">
        <v>39</v>
      </c>
      <c r="O663" s="28">
        <v>46007</v>
      </c>
      <c r="P663" s="19">
        <v>1</v>
      </c>
      <c r="Q663" s="19">
        <v>23</v>
      </c>
      <c r="R663" s="19">
        <v>24</v>
      </c>
      <c r="S663" s="19"/>
      <c r="T663" s="16" t="s">
        <v>40</v>
      </c>
      <c r="U663" s="19" t="s">
        <v>155</v>
      </c>
      <c r="V663" s="19" t="s">
        <v>156</v>
      </c>
      <c r="W663" s="19">
        <v>65</v>
      </c>
      <c r="X663" s="19">
        <v>31.64</v>
      </c>
      <c r="Y663" s="26">
        <v>48549</v>
      </c>
      <c r="Z663" s="12" t="s">
        <v>43</v>
      </c>
      <c r="AA663" s="12">
        <f>YEAR(Tabela1[[#This Row],[Data_Publicacao_Parecer]])</f>
        <v>2025</v>
      </c>
      <c r="AB663" s="12">
        <f>MONTH(Tabela1[[#This Row],[Data_Publicacao_Parecer]])</f>
        <v>4</v>
      </c>
      <c r="AC663" s="12">
        <f>DAY(Tabela1[[#This Row],[Data_Publicacao_Parecer]])</f>
        <v>11</v>
      </c>
      <c r="AF663" s="12">
        <v>-30.031770999999999</v>
      </c>
      <c r="AG663" s="12">
        <v>-51.206533</v>
      </c>
    </row>
    <row r="664" spans="1:33" ht="15" customHeight="1" x14ac:dyDescent="0.25">
      <c r="A664" s="19" t="s">
        <v>1186</v>
      </c>
      <c r="B664" s="19" t="s">
        <v>1188</v>
      </c>
      <c r="C664" s="12" t="s">
        <v>78</v>
      </c>
      <c r="D664" s="19" t="s">
        <v>35</v>
      </c>
      <c r="E664" s="19" t="s">
        <v>36</v>
      </c>
      <c r="F664" s="12">
        <f>_xlfn.NUMBERVALUE(_xlfn.TEXTBEFORE(Tabela1[[#This Row],[Processo]], "/", 1), ",", ".") + 2000</f>
        <v>2024</v>
      </c>
      <c r="G664" s="19" t="s">
        <v>82</v>
      </c>
      <c r="H664" s="21" t="s">
        <v>48</v>
      </c>
      <c r="I664" s="28">
        <v>45758</v>
      </c>
      <c r="J664" s="3">
        <v>12856604.380000001</v>
      </c>
      <c r="K664" s="29"/>
      <c r="L664" s="3"/>
      <c r="M664" s="14">
        <f>Tabela1[[#This Row],[Valor_Previsto_(R$)]]*Tabela1[[#This Row],[Montante_Aprovado]]</f>
        <v>0</v>
      </c>
      <c r="N664" s="19" t="s">
        <v>59</v>
      </c>
      <c r="O664" s="19"/>
      <c r="P664" s="19">
        <v>3</v>
      </c>
      <c r="Q664" s="19">
        <v>187</v>
      </c>
      <c r="R664" s="19">
        <v>187</v>
      </c>
      <c r="S664" s="19"/>
      <c r="T664" s="16" t="s">
        <v>40</v>
      </c>
      <c r="U664" s="19" t="s">
        <v>87</v>
      </c>
      <c r="V664" s="19" t="s">
        <v>55</v>
      </c>
      <c r="W664" s="19">
        <v>65</v>
      </c>
      <c r="X664" s="19">
        <v>44.08</v>
      </c>
      <c r="Y664" s="26">
        <v>48549</v>
      </c>
      <c r="Z664" s="12" t="s">
        <v>43</v>
      </c>
      <c r="AA664" s="12">
        <f>YEAR(Tabela1[[#This Row],[Data_Publicacao_Parecer]])</f>
        <v>2025</v>
      </c>
      <c r="AB664" s="12">
        <f>MONTH(Tabela1[[#This Row],[Data_Publicacao_Parecer]])</f>
        <v>4</v>
      </c>
      <c r="AC664" s="12">
        <f>DAY(Tabela1[[#This Row],[Data_Publicacao_Parecer]])</f>
        <v>11</v>
      </c>
      <c r="AF664" s="12">
        <v>-28.856544</v>
      </c>
      <c r="AG664" s="12">
        <v>-51.288263000000001</v>
      </c>
    </row>
    <row r="665" spans="1:33" ht="15" customHeight="1" x14ac:dyDescent="0.25">
      <c r="A665" s="19" t="s">
        <v>1282</v>
      </c>
      <c r="B665" s="19" t="s">
        <v>1283</v>
      </c>
      <c r="C665" s="19"/>
      <c r="D665" s="19" t="s">
        <v>46</v>
      </c>
      <c r="E665" s="19" t="s">
        <v>36</v>
      </c>
      <c r="F665" s="12">
        <f>_xlfn.NUMBERVALUE(_xlfn.TEXTBEFORE(Tabela1[[#This Row],[Processo]], "/", 1), ",", ".") + 2000</f>
        <v>2024</v>
      </c>
      <c r="G665" s="19" t="s">
        <v>37</v>
      </c>
      <c r="H665" s="18" t="s">
        <v>205</v>
      </c>
      <c r="I665" s="28">
        <v>45758</v>
      </c>
      <c r="J665" s="3">
        <v>5028419.22</v>
      </c>
      <c r="K665" s="29"/>
      <c r="L665" s="3"/>
      <c r="M665" s="14">
        <f>Tabela1[[#This Row],[Valor_Previsto_(R$)]]*Tabela1[[#This Row],[Montante_Aprovado]]</f>
        <v>0</v>
      </c>
      <c r="N665" s="19" t="s">
        <v>59</v>
      </c>
      <c r="O665" s="19"/>
      <c r="P665" s="19">
        <v>3</v>
      </c>
      <c r="Q665" s="19">
        <v>24</v>
      </c>
      <c r="R665" s="12" t="s">
        <v>2144</v>
      </c>
      <c r="S665" s="19"/>
      <c r="T665" s="16" t="s">
        <v>60</v>
      </c>
      <c r="U665" s="19" t="s">
        <v>1284</v>
      </c>
      <c r="V665" s="19" t="s">
        <v>170</v>
      </c>
      <c r="W665" s="19">
        <v>65</v>
      </c>
      <c r="X665" s="19">
        <v>71.45</v>
      </c>
      <c r="Y665" s="26">
        <v>48549</v>
      </c>
      <c r="Z665" s="12" t="s">
        <v>43</v>
      </c>
      <c r="AA665" s="12">
        <f>YEAR(Tabela1[[#This Row],[Data_Publicacao_Parecer]])</f>
        <v>2025</v>
      </c>
      <c r="AB665" s="12">
        <f>MONTH(Tabela1[[#This Row],[Data_Publicacao_Parecer]])</f>
        <v>4</v>
      </c>
      <c r="AC665" s="12">
        <f>DAY(Tabela1[[#This Row],[Data_Publicacao_Parecer]])</f>
        <v>11</v>
      </c>
      <c r="AF665" s="12">
        <v>-29.620163000000002</v>
      </c>
      <c r="AG665" s="12">
        <v>-54.185516</v>
      </c>
    </row>
    <row r="666" spans="1:33" ht="15" customHeight="1" x14ac:dyDescent="0.25">
      <c r="A666" s="19" t="s">
        <v>1308</v>
      </c>
      <c r="B666" s="19" t="s">
        <v>1309</v>
      </c>
      <c r="C666" s="19"/>
      <c r="D666" s="19" t="s">
        <v>144</v>
      </c>
      <c r="E666" s="19" t="s">
        <v>785</v>
      </c>
      <c r="F666" s="12">
        <f>_xlfn.NUMBERVALUE(_xlfn.TEXTBEFORE(Tabela1[[#This Row],[Processo]], "/", 1), ",", ".") + 2000</f>
        <v>2025</v>
      </c>
      <c r="G666" s="19" t="s">
        <v>65</v>
      </c>
      <c r="H666" s="19" t="s">
        <v>241</v>
      </c>
      <c r="I666" s="28">
        <v>45758</v>
      </c>
      <c r="J666" s="7">
        <v>1026235.91</v>
      </c>
      <c r="K666" s="29">
        <v>0.74670000000000003</v>
      </c>
      <c r="L666" s="7">
        <v>40630.120000000003</v>
      </c>
      <c r="M666" s="14">
        <f>Tabela1[[#This Row],[Valor_Previsto_(R$)]]*Tabela1[[#This Row],[Montante_Aprovado]]</f>
        <v>766290.35399700003</v>
      </c>
      <c r="N666" s="19" t="s">
        <v>39</v>
      </c>
      <c r="O666" s="28">
        <v>45996</v>
      </c>
      <c r="P666" s="19">
        <v>2</v>
      </c>
      <c r="Q666" s="19">
        <v>10</v>
      </c>
      <c r="R666" s="19"/>
      <c r="S666" s="19"/>
      <c r="T666" s="19" t="s">
        <v>231</v>
      </c>
      <c r="U666" s="19" t="s">
        <v>373</v>
      </c>
      <c r="V666" s="19" t="s">
        <v>156</v>
      </c>
      <c r="W666" s="19">
        <v>65</v>
      </c>
      <c r="X666" s="19">
        <v>45.67</v>
      </c>
      <c r="Y666" s="26">
        <v>48549</v>
      </c>
      <c r="Z666" s="12" t="s">
        <v>43</v>
      </c>
      <c r="AA666" s="12">
        <f>YEAR(Tabela1[[#This Row],[Data_Publicacao_Parecer]])</f>
        <v>2025</v>
      </c>
      <c r="AB666" s="12">
        <f>MONTH(Tabela1[[#This Row],[Data_Publicacao_Parecer]])</f>
        <v>4</v>
      </c>
      <c r="AC666" s="12">
        <f>DAY(Tabela1[[#This Row],[Data_Publicacao_Parecer]])</f>
        <v>11</v>
      </c>
      <c r="AF666" s="12">
        <v>-30.084676000000002</v>
      </c>
      <c r="AG666" s="12">
        <v>-51.618701999999999</v>
      </c>
    </row>
    <row r="667" spans="1:33" ht="15" customHeight="1" x14ac:dyDescent="0.25">
      <c r="A667" s="19" t="s">
        <v>1402</v>
      </c>
      <c r="B667" s="19" t="s">
        <v>1403</v>
      </c>
      <c r="C667" s="19"/>
      <c r="D667" s="19" t="s">
        <v>144</v>
      </c>
      <c r="E667" s="19" t="s">
        <v>949</v>
      </c>
      <c r="F667" s="12">
        <f>_xlfn.NUMBERVALUE(_xlfn.TEXTBEFORE(Tabela1[[#This Row],[Processo]], "/", 1), ",", ".") + 2000</f>
        <v>2025</v>
      </c>
      <c r="G667" s="19" t="s">
        <v>65</v>
      </c>
      <c r="H667" s="18" t="s">
        <v>53</v>
      </c>
      <c r="I667" s="28">
        <v>45758</v>
      </c>
      <c r="J667" s="7">
        <v>193305.97</v>
      </c>
      <c r="K667" s="29">
        <v>0.68120000000000003</v>
      </c>
      <c r="L667" s="7">
        <v>3715.35</v>
      </c>
      <c r="M667" s="14">
        <f>Tabela1[[#This Row],[Valor_Previsto_(R$)]]*Tabela1[[#This Row],[Montante_Aprovado]]</f>
        <v>131680.02676400001</v>
      </c>
      <c r="N667" s="19" t="s">
        <v>39</v>
      </c>
      <c r="O667" s="28">
        <v>45960</v>
      </c>
      <c r="P667" s="19">
        <v>2</v>
      </c>
      <c r="Q667" s="19">
        <v>41</v>
      </c>
      <c r="R667" s="19"/>
      <c r="S667" s="19"/>
      <c r="T667" s="19" t="s">
        <v>231</v>
      </c>
      <c r="U667" s="19" t="s">
        <v>155</v>
      </c>
      <c r="V667" s="19" t="s">
        <v>156</v>
      </c>
      <c r="W667" s="19">
        <v>35</v>
      </c>
      <c r="X667" s="19">
        <v>31.64</v>
      </c>
      <c r="Y667" s="26">
        <v>48183</v>
      </c>
      <c r="Z667" s="12" t="s">
        <v>43</v>
      </c>
      <c r="AA667" s="12">
        <f>YEAR(Tabela1[[#This Row],[Data_Publicacao_Parecer]])</f>
        <v>2025</v>
      </c>
      <c r="AB667" s="12">
        <f>MONTH(Tabela1[[#This Row],[Data_Publicacao_Parecer]])</f>
        <v>4</v>
      </c>
      <c r="AC667" s="12">
        <f>DAY(Tabela1[[#This Row],[Data_Publicacao_Parecer]])</f>
        <v>11</v>
      </c>
      <c r="AF667" s="12">
        <v>-30.031770999999999</v>
      </c>
      <c r="AG667" s="12">
        <v>-51.206533</v>
      </c>
    </row>
    <row r="668" spans="1:33" ht="15" customHeight="1" x14ac:dyDescent="0.25">
      <c r="A668" s="19" t="s">
        <v>1409</v>
      </c>
      <c r="B668" s="19" t="s">
        <v>1410</v>
      </c>
      <c r="C668" s="12" t="s">
        <v>78</v>
      </c>
      <c r="D668" s="19" t="s">
        <v>144</v>
      </c>
      <c r="E668" s="19" t="s">
        <v>166</v>
      </c>
      <c r="F668" s="12">
        <f>_xlfn.NUMBERVALUE(_xlfn.TEXTBEFORE(Tabela1[[#This Row],[Processo]], "/", 1), ",", ".") + 2000</f>
        <v>2025</v>
      </c>
      <c r="G668" s="19" t="s">
        <v>37</v>
      </c>
      <c r="H668" s="18" t="s">
        <v>752</v>
      </c>
      <c r="I668" s="28">
        <v>45758</v>
      </c>
      <c r="J668" s="7">
        <v>8368817.6200000001</v>
      </c>
      <c r="K668" s="29"/>
      <c r="L668" s="7"/>
      <c r="M668" s="14">
        <f>Tabela1[[#This Row],[Valor_Previsto_(R$)]]*Tabela1[[#This Row],[Montante_Aprovado]]</f>
        <v>0</v>
      </c>
      <c r="N668" s="19" t="s">
        <v>59</v>
      </c>
      <c r="O668" s="19"/>
      <c r="P668" s="19">
        <v>4</v>
      </c>
      <c r="Q668" s="19">
        <v>59</v>
      </c>
      <c r="R668" s="12" t="s">
        <v>2144</v>
      </c>
      <c r="S668" s="19"/>
      <c r="T668" s="16" t="s">
        <v>60</v>
      </c>
      <c r="U668" s="19" t="s">
        <v>66</v>
      </c>
      <c r="V668" s="19" t="s">
        <v>67</v>
      </c>
      <c r="W668" s="19">
        <v>75</v>
      </c>
      <c r="X668" s="19">
        <v>43.25</v>
      </c>
      <c r="Y668" s="26">
        <v>48549</v>
      </c>
      <c r="Z668" s="12" t="s">
        <v>43</v>
      </c>
      <c r="AA668" s="12">
        <f>YEAR(Tabela1[[#This Row],[Data_Publicacao_Parecer]])</f>
        <v>2025</v>
      </c>
      <c r="AB668" s="12">
        <f>MONTH(Tabela1[[#This Row],[Data_Publicacao_Parecer]])</f>
        <v>4</v>
      </c>
      <c r="AC668" s="12">
        <f>DAY(Tabela1[[#This Row],[Data_Publicacao_Parecer]])</f>
        <v>11</v>
      </c>
      <c r="AF668" s="12">
        <v>-29.500207</v>
      </c>
      <c r="AG668" s="12">
        <v>-51.949508000000002</v>
      </c>
    </row>
    <row r="669" spans="1:33" ht="15" customHeight="1" x14ac:dyDescent="0.25">
      <c r="A669" s="19" t="s">
        <v>1448</v>
      </c>
      <c r="B669" s="19" t="s">
        <v>1449</v>
      </c>
      <c r="C669" s="19"/>
      <c r="D669" s="19" t="s">
        <v>144</v>
      </c>
      <c r="E669" s="19" t="s">
        <v>166</v>
      </c>
      <c r="F669" s="12">
        <f>_xlfn.NUMBERVALUE(_xlfn.TEXTBEFORE(Tabela1[[#This Row],[Processo]], "/", 1), ",", ".") + 2000</f>
        <v>2025</v>
      </c>
      <c r="G669" s="19" t="s">
        <v>82</v>
      </c>
      <c r="H669" s="18" t="s">
        <v>105</v>
      </c>
      <c r="I669" s="28">
        <v>45758</v>
      </c>
      <c r="J669" s="3">
        <v>53028833.640000001</v>
      </c>
      <c r="K669" s="29">
        <v>0.5796</v>
      </c>
      <c r="L669" s="3">
        <v>867252.4</v>
      </c>
      <c r="M669" s="14">
        <f>Tabela1[[#This Row],[Valor_Previsto_(R$)]]*Tabela1[[#This Row],[Montante_Aprovado]]</f>
        <v>30735511.977744002</v>
      </c>
      <c r="N669" s="19" t="s">
        <v>39</v>
      </c>
      <c r="O669" s="28">
        <v>46049</v>
      </c>
      <c r="P669" s="19">
        <v>10</v>
      </c>
      <c r="Q669" s="19">
        <v>520</v>
      </c>
      <c r="R669" s="19">
        <v>584</v>
      </c>
      <c r="S669" s="19"/>
      <c r="T669" s="16" t="s">
        <v>40</v>
      </c>
      <c r="U669" s="19" t="s">
        <v>235</v>
      </c>
      <c r="V669" s="19" t="s">
        <v>118</v>
      </c>
      <c r="W669" s="19">
        <v>60</v>
      </c>
      <c r="X669" s="19">
        <v>39.49</v>
      </c>
      <c r="Y669" s="26">
        <v>48549</v>
      </c>
      <c r="Z669" s="12" t="s">
        <v>43</v>
      </c>
      <c r="AA669" s="12">
        <f>YEAR(Tabela1[[#This Row],[Data_Publicacao_Parecer]])</f>
        <v>2025</v>
      </c>
      <c r="AB669" s="12">
        <f>MONTH(Tabela1[[#This Row],[Data_Publicacao_Parecer]])</f>
        <v>4</v>
      </c>
      <c r="AC669" s="12">
        <f>DAY(Tabela1[[#This Row],[Data_Publicacao_Parecer]])</f>
        <v>11</v>
      </c>
      <c r="AF669" s="12">
        <v>-29.851963000000001</v>
      </c>
      <c r="AG669" s="12">
        <v>-51.184064999999997</v>
      </c>
    </row>
    <row r="670" spans="1:33" ht="15" customHeight="1" x14ac:dyDescent="0.25">
      <c r="A670" s="19" t="s">
        <v>1489</v>
      </c>
      <c r="B670" s="19" t="s">
        <v>1490</v>
      </c>
      <c r="C670" s="19"/>
      <c r="D670" s="19" t="s">
        <v>144</v>
      </c>
      <c r="E670" s="19" t="s">
        <v>166</v>
      </c>
      <c r="F670" s="12">
        <f>_xlfn.NUMBERVALUE(_xlfn.TEXTBEFORE(Tabela1[[#This Row],[Processo]], "/", 1), ",", ".") + 2000</f>
        <v>2024</v>
      </c>
      <c r="G670" s="19" t="s">
        <v>82</v>
      </c>
      <c r="H670" s="20" t="s">
        <v>53</v>
      </c>
      <c r="I670" s="28">
        <v>45758</v>
      </c>
      <c r="J670" s="3">
        <v>559117421.44000006</v>
      </c>
      <c r="K670" s="29"/>
      <c r="L670" s="3"/>
      <c r="M670" s="14">
        <f>Tabela1[[#This Row],[Valor_Previsto_(R$)]]*Tabela1[[#This Row],[Montante_Aprovado]]</f>
        <v>0</v>
      </c>
      <c r="N670" s="19" t="s">
        <v>59</v>
      </c>
      <c r="O670" s="19"/>
      <c r="P670" s="19">
        <v>0</v>
      </c>
      <c r="Q670" s="19">
        <v>3493</v>
      </c>
      <c r="R670" s="19"/>
      <c r="S670" s="19"/>
      <c r="T670" s="19" t="s">
        <v>231</v>
      </c>
      <c r="U670" s="19" t="s">
        <v>155</v>
      </c>
      <c r="V670" s="19" t="s">
        <v>156</v>
      </c>
      <c r="W670" s="19">
        <v>35</v>
      </c>
      <c r="X670" s="19">
        <v>31.64</v>
      </c>
      <c r="Y670" s="26">
        <v>48183</v>
      </c>
      <c r="Z670" s="12" t="s">
        <v>43</v>
      </c>
      <c r="AA670" s="12">
        <f>YEAR(Tabela1[[#This Row],[Data_Publicacao_Parecer]])</f>
        <v>2025</v>
      </c>
      <c r="AB670" s="12">
        <f>MONTH(Tabela1[[#This Row],[Data_Publicacao_Parecer]])</f>
        <v>4</v>
      </c>
      <c r="AC670" s="12">
        <f>DAY(Tabela1[[#This Row],[Data_Publicacao_Parecer]])</f>
        <v>11</v>
      </c>
      <c r="AF670" s="12">
        <v>-30.031770999999999</v>
      </c>
      <c r="AG670" s="12">
        <v>-51.206533</v>
      </c>
    </row>
    <row r="671" spans="1:33" ht="15" customHeight="1" x14ac:dyDescent="0.25">
      <c r="A671" s="19" t="s">
        <v>175</v>
      </c>
      <c r="B671" s="19" t="s">
        <v>176</v>
      </c>
      <c r="C671" s="19"/>
      <c r="D671" s="19" t="s">
        <v>144</v>
      </c>
      <c r="E671" s="19" t="s">
        <v>177</v>
      </c>
      <c r="F671" s="12">
        <f>_xlfn.NUMBERVALUE(_xlfn.TEXTBEFORE(Tabela1[[#This Row],[Processo]], "/", 1), ",", ".") + 2000</f>
        <v>2025</v>
      </c>
      <c r="G671" s="19" t="s">
        <v>65</v>
      </c>
      <c r="H671" s="18" t="s">
        <v>53</v>
      </c>
      <c r="I671" s="28">
        <v>45782</v>
      </c>
      <c r="J671" s="3">
        <v>805147.97</v>
      </c>
      <c r="K671" s="29">
        <v>0.68320000000000003</v>
      </c>
      <c r="L671" s="3">
        <v>15522.42</v>
      </c>
      <c r="M671" s="14">
        <f>Tabela1[[#This Row],[Valor_Previsto_(R$)]]*Tabela1[[#This Row],[Montante_Aprovado]]</f>
        <v>550077.09310399997</v>
      </c>
      <c r="N671" s="19" t="s">
        <v>39</v>
      </c>
      <c r="O671" s="28">
        <v>46049</v>
      </c>
      <c r="P671" s="19">
        <v>8</v>
      </c>
      <c r="Q671" s="19">
        <v>13</v>
      </c>
      <c r="R671" s="19"/>
      <c r="S671" s="19"/>
      <c r="T671" s="19" t="s">
        <v>178</v>
      </c>
      <c r="U671" s="19" t="s">
        <v>155</v>
      </c>
      <c r="V671" s="19" t="s">
        <v>156</v>
      </c>
      <c r="W671" s="19">
        <v>40</v>
      </c>
      <c r="X671" s="19">
        <v>31.64</v>
      </c>
      <c r="Y671" s="26">
        <v>48214</v>
      </c>
      <c r="Z671" s="12" t="s">
        <v>43</v>
      </c>
      <c r="AA671" s="12">
        <f>YEAR(Tabela1[[#This Row],[Data_Publicacao_Parecer]])</f>
        <v>2025</v>
      </c>
      <c r="AB671" s="12">
        <f>MONTH(Tabela1[[#This Row],[Data_Publicacao_Parecer]])</f>
        <v>5</v>
      </c>
      <c r="AC671" s="12">
        <f>DAY(Tabela1[[#This Row],[Data_Publicacao_Parecer]])</f>
        <v>5</v>
      </c>
      <c r="AF671" s="12">
        <v>-30.031770999999999</v>
      </c>
      <c r="AG671" s="12">
        <v>-51.206533</v>
      </c>
    </row>
    <row r="672" spans="1:33" ht="15" customHeight="1" x14ac:dyDescent="0.25">
      <c r="A672" s="19" t="s">
        <v>323</v>
      </c>
      <c r="B672" s="19" t="s">
        <v>328</v>
      </c>
      <c r="C672" s="12" t="s">
        <v>329</v>
      </c>
      <c r="D672" s="19" t="s">
        <v>144</v>
      </c>
      <c r="E672" s="19" t="s">
        <v>166</v>
      </c>
      <c r="F672" s="12">
        <f>_xlfn.NUMBERVALUE(_xlfn.TEXTBEFORE(Tabela1[[#This Row],[Processo]], "/", 1), ",", ".") + 2000</f>
        <v>2024</v>
      </c>
      <c r="G672" s="19" t="s">
        <v>65</v>
      </c>
      <c r="H672" s="21" t="s">
        <v>48</v>
      </c>
      <c r="I672" s="28">
        <v>45782</v>
      </c>
      <c r="J672" s="3">
        <v>2069204.68</v>
      </c>
      <c r="K672" s="29"/>
      <c r="L672" s="3"/>
      <c r="M672" s="14">
        <f>Tabela1[[#This Row],[Valor_Previsto_(R$)]]*Tabela1[[#This Row],[Montante_Aprovado]]</f>
        <v>0</v>
      </c>
      <c r="N672" s="19" t="s">
        <v>59</v>
      </c>
      <c r="O672" s="19"/>
      <c r="P672" s="19">
        <v>10</v>
      </c>
      <c r="Q672" s="19">
        <v>48</v>
      </c>
      <c r="R672" s="19">
        <v>54</v>
      </c>
      <c r="S672" s="19"/>
      <c r="T672" s="16" t="s">
        <v>40</v>
      </c>
      <c r="U672" s="19" t="s">
        <v>155</v>
      </c>
      <c r="V672" s="19" t="s">
        <v>156</v>
      </c>
      <c r="W672" s="19">
        <v>65</v>
      </c>
      <c r="X672" s="19">
        <v>36.64</v>
      </c>
      <c r="Y672" s="26">
        <v>48549</v>
      </c>
      <c r="Z672" s="12" t="s">
        <v>43</v>
      </c>
      <c r="AA672" s="12">
        <f>YEAR(Tabela1[[#This Row],[Data_Publicacao_Parecer]])</f>
        <v>2025</v>
      </c>
      <c r="AB672" s="12">
        <f>MONTH(Tabela1[[#This Row],[Data_Publicacao_Parecer]])</f>
        <v>5</v>
      </c>
      <c r="AC672" s="12">
        <f>DAY(Tabela1[[#This Row],[Data_Publicacao_Parecer]])</f>
        <v>5</v>
      </c>
      <c r="AF672" s="12">
        <v>-30.031770999999999</v>
      </c>
      <c r="AG672" s="12">
        <v>-51.206533</v>
      </c>
    </row>
    <row r="673" spans="1:33" ht="15" customHeight="1" x14ac:dyDescent="0.25">
      <c r="A673" s="19" t="s">
        <v>426</v>
      </c>
      <c r="B673" s="19" t="s">
        <v>428</v>
      </c>
      <c r="C673" s="12" t="s">
        <v>78</v>
      </c>
      <c r="D673" s="19" t="s">
        <v>35</v>
      </c>
      <c r="E673" s="19" t="s">
        <v>36</v>
      </c>
      <c r="F673" s="12">
        <f>_xlfn.NUMBERVALUE(_xlfn.TEXTBEFORE(Tabela1[[#This Row],[Processo]], "/", 1), ",", ".") + 2000</f>
        <v>2023</v>
      </c>
      <c r="G673" s="19" t="s">
        <v>37</v>
      </c>
      <c r="H673" s="18" t="s">
        <v>48</v>
      </c>
      <c r="I673" s="28">
        <v>45782</v>
      </c>
      <c r="J673" s="3">
        <v>7045677.2999999998</v>
      </c>
      <c r="K673" s="29"/>
      <c r="L673" s="3"/>
      <c r="M673" s="14">
        <f>Tabela1[[#This Row],[Valor_Previsto_(R$)]]*Tabela1[[#This Row],[Montante_Aprovado]]</f>
        <v>0</v>
      </c>
      <c r="N673" s="19" t="s">
        <v>59</v>
      </c>
      <c r="O673" s="19"/>
      <c r="P673" s="19">
        <v>10</v>
      </c>
      <c r="Q673" s="19">
        <v>19</v>
      </c>
      <c r="R673" s="19">
        <v>25</v>
      </c>
      <c r="S673" s="19"/>
      <c r="T673" s="16" t="s">
        <v>40</v>
      </c>
      <c r="U673" s="19" t="s">
        <v>54</v>
      </c>
      <c r="V673" s="19" t="s">
        <v>55</v>
      </c>
      <c r="W673" s="19">
        <v>75</v>
      </c>
      <c r="X673" s="19">
        <v>39.83</v>
      </c>
      <c r="Y673" s="26">
        <v>48549</v>
      </c>
      <c r="Z673" s="12" t="s">
        <v>43</v>
      </c>
      <c r="AA673" s="12">
        <f>YEAR(Tabela1[[#This Row],[Data_Publicacao_Parecer]])</f>
        <v>2025</v>
      </c>
      <c r="AB673" s="12">
        <f>MONTH(Tabela1[[#This Row],[Data_Publicacao_Parecer]])</f>
        <v>5</v>
      </c>
      <c r="AC673" s="12">
        <f>DAY(Tabela1[[#This Row],[Data_Publicacao_Parecer]])</f>
        <v>5</v>
      </c>
      <c r="AF673" s="12">
        <v>-29.222688999999999</v>
      </c>
      <c r="AG673" s="12">
        <v>-51.341853</v>
      </c>
    </row>
    <row r="674" spans="1:33" ht="15" customHeight="1" x14ac:dyDescent="0.25">
      <c r="A674" s="19" t="s">
        <v>438</v>
      </c>
      <c r="B674" s="19" t="s">
        <v>439</v>
      </c>
      <c r="C674" s="19"/>
      <c r="D674" s="19" t="s">
        <v>144</v>
      </c>
      <c r="E674" s="19" t="s">
        <v>372</v>
      </c>
      <c r="F674" s="12">
        <f>_xlfn.NUMBERVALUE(_xlfn.TEXTBEFORE(Tabela1[[#This Row],[Processo]], "/", 1), ",", ".") + 2000</f>
        <v>2024</v>
      </c>
      <c r="G674" s="19" t="s">
        <v>37</v>
      </c>
      <c r="H674" s="19" t="s">
        <v>53</v>
      </c>
      <c r="I674" s="28">
        <v>45782</v>
      </c>
      <c r="J674" s="3">
        <v>6516255.8899999997</v>
      </c>
      <c r="K674" s="29"/>
      <c r="L674" s="3"/>
      <c r="M674" s="14">
        <f>Tabela1[[#This Row],[Valor_Previsto_(R$)]]*Tabela1[[#This Row],[Montante_Aprovado]]</f>
        <v>0</v>
      </c>
      <c r="N674" s="19" t="s">
        <v>59</v>
      </c>
      <c r="O674" s="19"/>
      <c r="P674" s="19">
        <v>0</v>
      </c>
      <c r="Q674" s="19">
        <v>41</v>
      </c>
      <c r="R674" s="19"/>
      <c r="S674" s="19"/>
      <c r="T674" s="19" t="s">
        <v>178</v>
      </c>
      <c r="U674" s="19" t="s">
        <v>161</v>
      </c>
      <c r="V674" s="19" t="s">
        <v>118</v>
      </c>
      <c r="W674" s="19">
        <v>35</v>
      </c>
      <c r="X674" s="19">
        <v>35.770000000000003</v>
      </c>
      <c r="Y674" s="26">
        <v>48214</v>
      </c>
      <c r="Z674" s="12" t="s">
        <v>43</v>
      </c>
      <c r="AA674" s="12">
        <f>YEAR(Tabela1[[#This Row],[Data_Publicacao_Parecer]])</f>
        <v>2025</v>
      </c>
      <c r="AB674" s="12">
        <f>MONTH(Tabela1[[#This Row],[Data_Publicacao_Parecer]])</f>
        <v>5</v>
      </c>
      <c r="AC674" s="12">
        <f>DAY(Tabela1[[#This Row],[Data_Publicacao_Parecer]])</f>
        <v>5</v>
      </c>
      <c r="AF674" s="12">
        <v>-29.599463</v>
      </c>
      <c r="AG674" s="12">
        <v>-51.153326</v>
      </c>
    </row>
    <row r="675" spans="1:33" ht="15" customHeight="1" x14ac:dyDescent="0.25">
      <c r="A675" s="19" t="s">
        <v>862</v>
      </c>
      <c r="B675" s="19" t="s">
        <v>863</v>
      </c>
      <c r="C675" s="19"/>
      <c r="D675" s="19" t="s">
        <v>46</v>
      </c>
      <c r="E675" s="19" t="s">
        <v>70</v>
      </c>
      <c r="F675" s="12">
        <f>_xlfn.NUMBERVALUE(_xlfn.TEXTBEFORE(Tabela1[[#This Row],[Processo]], "/", 1), ",", ".") + 2000</f>
        <v>2024</v>
      </c>
      <c r="G675" s="19" t="s">
        <v>65</v>
      </c>
      <c r="H675" s="18" t="s">
        <v>53</v>
      </c>
      <c r="I675" s="28">
        <v>45782</v>
      </c>
      <c r="J675" s="3">
        <v>1780000</v>
      </c>
      <c r="K675" s="29"/>
      <c r="L675" s="3"/>
      <c r="M675" s="14">
        <f>Tabela1[[#This Row],[Valor_Previsto_(R$)]]*Tabela1[[#This Row],[Montante_Aprovado]]</f>
        <v>0</v>
      </c>
      <c r="N675" s="19" t="s">
        <v>59</v>
      </c>
      <c r="O675" s="19"/>
      <c r="P675" s="19">
        <v>4</v>
      </c>
      <c r="Q675" s="19">
        <v>34</v>
      </c>
      <c r="R675" s="12" t="s">
        <v>2144</v>
      </c>
      <c r="S675" s="19"/>
      <c r="T675" s="16" t="s">
        <v>60</v>
      </c>
      <c r="U675" s="19" t="s">
        <v>66</v>
      </c>
      <c r="V675" s="19" t="s">
        <v>67</v>
      </c>
      <c r="W675" s="19">
        <v>40</v>
      </c>
      <c r="X675" s="19">
        <v>16.63</v>
      </c>
      <c r="Y675" s="26">
        <v>48427</v>
      </c>
      <c r="Z675" s="12" t="s">
        <v>43</v>
      </c>
      <c r="AA675" s="12">
        <f>YEAR(Tabela1[[#This Row],[Data_Publicacao_Parecer]])</f>
        <v>2025</v>
      </c>
      <c r="AB675" s="12">
        <f>MONTH(Tabela1[[#This Row],[Data_Publicacao_Parecer]])</f>
        <v>5</v>
      </c>
      <c r="AC675" s="12">
        <f>DAY(Tabela1[[#This Row],[Data_Publicacao_Parecer]])</f>
        <v>5</v>
      </c>
      <c r="AF675" s="12">
        <v>-29.500207</v>
      </c>
      <c r="AG675" s="12">
        <v>-51.949508000000002</v>
      </c>
    </row>
    <row r="676" spans="1:33" ht="15" customHeight="1" x14ac:dyDescent="0.25">
      <c r="A676" s="19" t="s">
        <v>960</v>
      </c>
      <c r="B676" s="19" t="s">
        <v>961</v>
      </c>
      <c r="C676" s="19"/>
      <c r="D676" s="19" t="s">
        <v>144</v>
      </c>
      <c r="E676" s="19" t="s">
        <v>166</v>
      </c>
      <c r="F676" s="12">
        <f>_xlfn.NUMBERVALUE(_xlfn.TEXTBEFORE(Tabela1[[#This Row],[Processo]], "/", 1), ",", ".") + 2000</f>
        <v>2025</v>
      </c>
      <c r="G676" s="19" t="s">
        <v>37</v>
      </c>
      <c r="H676" s="18" t="s">
        <v>53</v>
      </c>
      <c r="I676" s="28">
        <v>45782</v>
      </c>
      <c r="J676" s="3">
        <v>10680818.109999999</v>
      </c>
      <c r="K676" s="29"/>
      <c r="L676" s="3"/>
      <c r="M676" s="14">
        <f>Tabela1[[#This Row],[Valor_Previsto_(R$)]]*Tabela1[[#This Row],[Montante_Aprovado]]</f>
        <v>0</v>
      </c>
      <c r="N676" s="19" t="s">
        <v>59</v>
      </c>
      <c r="O676" s="19"/>
      <c r="P676" s="19">
        <v>100</v>
      </c>
      <c r="Q676" s="19">
        <v>105</v>
      </c>
      <c r="R676" s="19"/>
      <c r="S676" s="19"/>
      <c r="T676" s="19" t="s">
        <v>178</v>
      </c>
      <c r="U676" s="19" t="s">
        <v>155</v>
      </c>
      <c r="V676" s="19" t="s">
        <v>156</v>
      </c>
      <c r="W676" s="19">
        <v>45</v>
      </c>
      <c r="X676" s="19">
        <v>31.64</v>
      </c>
      <c r="Y676" s="26">
        <v>48396</v>
      </c>
      <c r="Z676" s="12" t="s">
        <v>43</v>
      </c>
      <c r="AA676" s="12">
        <f>YEAR(Tabela1[[#This Row],[Data_Publicacao_Parecer]])</f>
        <v>2025</v>
      </c>
      <c r="AB676" s="12">
        <f>MONTH(Tabela1[[#This Row],[Data_Publicacao_Parecer]])</f>
        <v>5</v>
      </c>
      <c r="AC676" s="12">
        <f>DAY(Tabela1[[#This Row],[Data_Publicacao_Parecer]])</f>
        <v>5</v>
      </c>
      <c r="AF676" s="12">
        <v>-30.031770999999999</v>
      </c>
      <c r="AG676" s="12">
        <v>-51.206533</v>
      </c>
    </row>
    <row r="677" spans="1:33" ht="15" customHeight="1" x14ac:dyDescent="0.25">
      <c r="A677" s="19" t="s">
        <v>1199</v>
      </c>
      <c r="B677" s="19" t="s">
        <v>1200</v>
      </c>
      <c r="C677" s="12" t="s">
        <v>75</v>
      </c>
      <c r="D677" s="19" t="s">
        <v>144</v>
      </c>
      <c r="E677" s="19" t="s">
        <v>785</v>
      </c>
      <c r="F677" s="12">
        <f>_xlfn.NUMBERVALUE(_xlfn.TEXTBEFORE(Tabela1[[#This Row],[Processo]], "/", 1), ",", ".") + 2000</f>
        <v>2024</v>
      </c>
      <c r="G677" s="19" t="s">
        <v>65</v>
      </c>
      <c r="H677" s="12" t="s">
        <v>48</v>
      </c>
      <c r="I677" s="28">
        <v>45782</v>
      </c>
      <c r="J677" s="3">
        <v>3396764.43</v>
      </c>
      <c r="K677" s="29">
        <v>0.66920000000000002</v>
      </c>
      <c r="L677" s="3">
        <v>51777.93</v>
      </c>
      <c r="M677" s="14">
        <f>Tabela1[[#This Row],[Valor_Previsto_(R$)]]*Tabela1[[#This Row],[Montante_Aprovado]]</f>
        <v>2273114.7565560001</v>
      </c>
      <c r="N677" s="19" t="s">
        <v>39</v>
      </c>
      <c r="O677" s="28">
        <v>46057</v>
      </c>
      <c r="P677" s="19">
        <v>15</v>
      </c>
      <c r="Q677" s="19">
        <v>1</v>
      </c>
      <c r="R677" s="19">
        <v>7</v>
      </c>
      <c r="S677" s="19"/>
      <c r="T677" s="16" t="s">
        <v>40</v>
      </c>
      <c r="U677" s="19" t="s">
        <v>367</v>
      </c>
      <c r="V677" s="19" t="s">
        <v>368</v>
      </c>
      <c r="W677" s="19">
        <v>65</v>
      </c>
      <c r="X677" s="19">
        <v>44.86</v>
      </c>
      <c r="Y677" s="26">
        <v>48549</v>
      </c>
      <c r="Z677" s="12" t="s">
        <v>43</v>
      </c>
      <c r="AA677" s="12">
        <f>YEAR(Tabela1[[#This Row],[Data_Publicacao_Parecer]])</f>
        <v>2025</v>
      </c>
      <c r="AB677" s="12">
        <f>MONTH(Tabela1[[#This Row],[Data_Publicacao_Parecer]])</f>
        <v>5</v>
      </c>
      <c r="AC677" s="12">
        <f>DAY(Tabela1[[#This Row],[Data_Publicacao_Parecer]])</f>
        <v>5</v>
      </c>
      <c r="AF677" s="12">
        <v>-29.374112</v>
      </c>
      <c r="AG677" s="12">
        <v>-51.113551999999999</v>
      </c>
    </row>
    <row r="678" spans="1:33" ht="15" customHeight="1" x14ac:dyDescent="0.25">
      <c r="A678" s="19" t="s">
        <v>1199</v>
      </c>
      <c r="B678" s="19" t="s">
        <v>1201</v>
      </c>
      <c r="C678" s="12" t="s">
        <v>78</v>
      </c>
      <c r="D678" s="19" t="s">
        <v>144</v>
      </c>
      <c r="E678" s="19" t="s">
        <v>166</v>
      </c>
      <c r="F678" s="12">
        <f>_xlfn.NUMBERVALUE(_xlfn.TEXTBEFORE(Tabela1[[#This Row],[Processo]], "/", 1), ",", ".") + 2000</f>
        <v>2025</v>
      </c>
      <c r="G678" s="19" t="s">
        <v>65</v>
      </c>
      <c r="H678" s="18" t="s">
        <v>142</v>
      </c>
      <c r="I678" s="28">
        <v>45782</v>
      </c>
      <c r="J678" s="3">
        <v>2407780.86</v>
      </c>
      <c r="K678" s="29"/>
      <c r="L678" s="3"/>
      <c r="M678" s="14">
        <f>Tabela1[[#This Row],[Valor_Previsto_(R$)]]*Tabela1[[#This Row],[Montante_Aprovado]]</f>
        <v>0</v>
      </c>
      <c r="N678" s="19" t="s">
        <v>59</v>
      </c>
      <c r="O678" s="19"/>
      <c r="P678" s="19">
        <v>15</v>
      </c>
      <c r="Q678" s="19">
        <v>45</v>
      </c>
      <c r="R678" s="19"/>
      <c r="S678" s="19"/>
      <c r="T678" s="19" t="s">
        <v>1202</v>
      </c>
      <c r="U678" s="19" t="s">
        <v>155</v>
      </c>
      <c r="V678" s="19" t="s">
        <v>156</v>
      </c>
      <c r="W678" s="19">
        <v>65</v>
      </c>
      <c r="X678" s="19">
        <v>31.64</v>
      </c>
      <c r="Y678" s="26">
        <v>48549</v>
      </c>
      <c r="Z678" s="12" t="s">
        <v>43</v>
      </c>
      <c r="AA678" s="12">
        <f>YEAR(Tabela1[[#This Row],[Data_Publicacao_Parecer]])</f>
        <v>2025</v>
      </c>
      <c r="AB678" s="12">
        <f>MONTH(Tabela1[[#This Row],[Data_Publicacao_Parecer]])</f>
        <v>5</v>
      </c>
      <c r="AC678" s="12">
        <f>DAY(Tabela1[[#This Row],[Data_Publicacao_Parecer]])</f>
        <v>5</v>
      </c>
      <c r="AF678" s="12">
        <v>-30.031770999999999</v>
      </c>
      <c r="AG678" s="12">
        <v>-51.206533</v>
      </c>
    </row>
    <row r="679" spans="1:33" ht="15" customHeight="1" x14ac:dyDescent="0.25">
      <c r="A679" s="19" t="s">
        <v>1319</v>
      </c>
      <c r="B679" s="19" t="s">
        <v>1320</v>
      </c>
      <c r="C679" s="18"/>
      <c r="D679" s="19" t="s">
        <v>144</v>
      </c>
      <c r="E679" s="19" t="s">
        <v>166</v>
      </c>
      <c r="F679" s="12">
        <f>_xlfn.NUMBERVALUE(_xlfn.TEXTBEFORE(Tabela1[[#This Row],[Processo]], "/", 1), ",", ".") + 2000</f>
        <v>2024</v>
      </c>
      <c r="G679" s="19" t="s">
        <v>65</v>
      </c>
      <c r="H679" s="18" t="s">
        <v>53</v>
      </c>
      <c r="I679" s="28">
        <v>45782</v>
      </c>
      <c r="J679" s="3">
        <v>6821415</v>
      </c>
      <c r="K679" s="29"/>
      <c r="L679" s="3"/>
      <c r="M679" s="14">
        <f>Tabela1[[#This Row],[Valor_Previsto_(R$)]]*Tabela1[[#This Row],[Montante_Aprovado]]</f>
        <v>0</v>
      </c>
      <c r="N679" s="19" t="s">
        <v>59</v>
      </c>
      <c r="O679" s="19"/>
      <c r="P679" s="19">
        <v>4</v>
      </c>
      <c r="Q679" s="19">
        <v>24</v>
      </c>
      <c r="R679" s="19">
        <v>24</v>
      </c>
      <c r="S679" s="19"/>
      <c r="T679" s="16" t="s">
        <v>40</v>
      </c>
      <c r="U679" s="19" t="s">
        <v>72</v>
      </c>
      <c r="V679" s="19" t="s">
        <v>67</v>
      </c>
      <c r="W679" s="19">
        <v>35</v>
      </c>
      <c r="X679" s="19">
        <v>53.83</v>
      </c>
      <c r="Y679" s="26">
        <v>48214</v>
      </c>
      <c r="Z679" s="12" t="s">
        <v>43</v>
      </c>
      <c r="AA679" s="12">
        <f>YEAR(Tabela1[[#This Row],[Data_Publicacao_Parecer]])</f>
        <v>2025</v>
      </c>
      <c r="AB679" s="12">
        <f>MONTH(Tabela1[[#This Row],[Data_Publicacao_Parecer]])</f>
        <v>5</v>
      </c>
      <c r="AC679" s="12">
        <f>DAY(Tabela1[[#This Row],[Data_Publicacao_Parecer]])</f>
        <v>5</v>
      </c>
      <c r="AF679" s="12">
        <v>-29.235140999999999</v>
      </c>
      <c r="AG679" s="12">
        <v>-51.870282000000003</v>
      </c>
    </row>
    <row r="680" spans="1:33" ht="15" customHeight="1" x14ac:dyDescent="0.25">
      <c r="A680" s="19" t="s">
        <v>1511</v>
      </c>
      <c r="B680" s="19" t="s">
        <v>1513</v>
      </c>
      <c r="C680" s="12" t="s">
        <v>78</v>
      </c>
      <c r="D680" s="19" t="s">
        <v>144</v>
      </c>
      <c r="E680" s="19" t="s">
        <v>372</v>
      </c>
      <c r="F680" s="12">
        <f>_xlfn.NUMBERVALUE(_xlfn.TEXTBEFORE(Tabela1[[#This Row],[Processo]], "/", 1), ",", ".") + 2000</f>
        <v>2024</v>
      </c>
      <c r="G680" s="19" t="s">
        <v>37</v>
      </c>
      <c r="H680" s="18" t="s">
        <v>108</v>
      </c>
      <c r="I680" s="28">
        <v>45782</v>
      </c>
      <c r="J680" s="3">
        <v>14743737.449999999</v>
      </c>
      <c r="K680" s="29"/>
      <c r="L680" s="3"/>
      <c r="M680" s="14">
        <f>Tabela1[[#This Row],[Valor_Previsto_(R$)]]*Tabela1[[#This Row],[Montante_Aprovado]]</f>
        <v>0</v>
      </c>
      <c r="N680" s="19" t="s">
        <v>59</v>
      </c>
      <c r="O680" s="19"/>
      <c r="P680" s="19">
        <v>16</v>
      </c>
      <c r="Q680" s="19">
        <v>131</v>
      </c>
      <c r="R680" s="19">
        <v>159</v>
      </c>
      <c r="S680" s="19"/>
      <c r="T680" s="16" t="s">
        <v>40</v>
      </c>
      <c r="U680" s="19" t="s">
        <v>66</v>
      </c>
      <c r="V680" s="19" t="s">
        <v>67</v>
      </c>
      <c r="W680" s="19">
        <v>70</v>
      </c>
      <c r="X680" s="19">
        <v>38.25</v>
      </c>
      <c r="Y680" s="26">
        <v>48549</v>
      </c>
      <c r="Z680" s="12" t="s">
        <v>43</v>
      </c>
      <c r="AA680" s="12">
        <f>YEAR(Tabela1[[#This Row],[Data_Publicacao_Parecer]])</f>
        <v>2025</v>
      </c>
      <c r="AB680" s="12">
        <f>MONTH(Tabela1[[#This Row],[Data_Publicacao_Parecer]])</f>
        <v>5</v>
      </c>
      <c r="AC680" s="12">
        <f>DAY(Tabela1[[#This Row],[Data_Publicacao_Parecer]])</f>
        <v>5</v>
      </c>
      <c r="AF680" s="12">
        <v>-29.500207</v>
      </c>
      <c r="AG680" s="12">
        <v>-51.949508000000002</v>
      </c>
    </row>
    <row r="681" spans="1:33" ht="15" customHeight="1" x14ac:dyDescent="0.25">
      <c r="A681" s="19" t="s">
        <v>1645</v>
      </c>
      <c r="B681" s="19" t="s">
        <v>1646</v>
      </c>
      <c r="C681" s="19"/>
      <c r="D681" s="19" t="s">
        <v>144</v>
      </c>
      <c r="E681" s="19" t="s">
        <v>166</v>
      </c>
      <c r="F681" s="12">
        <f>_xlfn.NUMBERVALUE(_xlfn.TEXTBEFORE(Tabela1[[#This Row],[Processo]], "/", 1), ",", ".") + 2000</f>
        <v>2024</v>
      </c>
      <c r="G681" s="19" t="s">
        <v>37</v>
      </c>
      <c r="H681" s="18" t="s">
        <v>53</v>
      </c>
      <c r="I681" s="28">
        <v>45782</v>
      </c>
      <c r="J681" s="3">
        <v>32008908.059999999</v>
      </c>
      <c r="K681" s="29"/>
      <c r="L681" s="3"/>
      <c r="M681" s="14">
        <f>Tabela1[[#This Row],[Valor_Previsto_(R$)]]*Tabela1[[#This Row],[Montante_Aprovado]]</f>
        <v>0</v>
      </c>
      <c r="N681" s="19" t="s">
        <v>59</v>
      </c>
      <c r="O681" s="19"/>
      <c r="P681" s="19">
        <v>110</v>
      </c>
      <c r="Q681" s="19">
        <v>426</v>
      </c>
      <c r="R681" s="19">
        <v>459</v>
      </c>
      <c r="S681" s="19"/>
      <c r="T681" s="16" t="s">
        <v>40</v>
      </c>
      <c r="U681" s="19" t="s">
        <v>740</v>
      </c>
      <c r="V681" s="19" t="s">
        <v>244</v>
      </c>
      <c r="W681" s="19">
        <v>45</v>
      </c>
      <c r="X681" s="19">
        <v>44.8</v>
      </c>
      <c r="Y681" s="26">
        <v>48396</v>
      </c>
      <c r="Z681" s="12" t="s">
        <v>43</v>
      </c>
      <c r="AA681" s="12">
        <f>YEAR(Tabela1[[#This Row],[Data_Publicacao_Parecer]])</f>
        <v>2025</v>
      </c>
      <c r="AB681" s="12">
        <f>MONTH(Tabela1[[#This Row],[Data_Publicacao_Parecer]])</f>
        <v>5</v>
      </c>
      <c r="AC681" s="12">
        <f>DAY(Tabela1[[#This Row],[Data_Publicacao_Parecer]])</f>
        <v>5</v>
      </c>
      <c r="AF681" s="12">
        <v>-29.614305999999999</v>
      </c>
      <c r="AG681" s="12">
        <v>-52.193159000000001</v>
      </c>
    </row>
    <row r="682" spans="1:33" ht="15" customHeight="1" x14ac:dyDescent="0.25">
      <c r="A682" s="19" t="s">
        <v>1647</v>
      </c>
      <c r="B682" s="19" t="s">
        <v>1648</v>
      </c>
      <c r="C682" s="19"/>
      <c r="D682" s="19" t="s">
        <v>157</v>
      </c>
      <c r="E682" s="19" t="s">
        <v>70</v>
      </c>
      <c r="F682" s="12">
        <f>_xlfn.NUMBERVALUE(_xlfn.TEXTBEFORE(Tabela1[[#This Row],[Processo]], "/", 1), ",", ".") + 2000</f>
        <v>2022</v>
      </c>
      <c r="G682" s="19" t="s">
        <v>82</v>
      </c>
      <c r="H682" s="18" t="s">
        <v>259</v>
      </c>
      <c r="I682" s="28">
        <v>45782</v>
      </c>
      <c r="J682" s="3"/>
      <c r="K682" s="29"/>
      <c r="L682" s="3"/>
      <c r="M682" s="14">
        <f>Tabela1[[#This Row],[Valor_Previsto_(R$)]]*Tabela1[[#This Row],[Montante_Aprovado]]</f>
        <v>0</v>
      </c>
      <c r="N682" s="19"/>
      <c r="O682" s="19"/>
      <c r="P682" s="19"/>
      <c r="Q682" s="19">
        <v>172</v>
      </c>
      <c r="R682" s="19">
        <v>280</v>
      </c>
      <c r="S682" s="19"/>
      <c r="T682" s="16" t="s">
        <v>40</v>
      </c>
      <c r="U682" s="19" t="s">
        <v>284</v>
      </c>
      <c r="V682" s="19" t="s">
        <v>118</v>
      </c>
      <c r="W682" s="19"/>
      <c r="X682" s="19"/>
      <c r="Y682" s="26">
        <v>48366</v>
      </c>
      <c r="Z682" s="12" t="s">
        <v>43</v>
      </c>
      <c r="AA682" s="12">
        <f>YEAR(Tabela1[[#This Row],[Data_Publicacao_Parecer]])</f>
        <v>2025</v>
      </c>
      <c r="AB682" s="12">
        <f>MONTH(Tabela1[[#This Row],[Data_Publicacao_Parecer]])</f>
        <v>5</v>
      </c>
      <c r="AC682" s="12">
        <f>DAY(Tabela1[[#This Row],[Data_Publicacao_Parecer]])</f>
        <v>5</v>
      </c>
      <c r="AF682" s="12">
        <v>-29.674693999999999</v>
      </c>
      <c r="AG682" s="12">
        <v>-51.060600999999998</v>
      </c>
    </row>
    <row r="683" spans="1:33" ht="15" customHeight="1" x14ac:dyDescent="0.25">
      <c r="A683" s="12" t="s">
        <v>1657</v>
      </c>
      <c r="B683" s="19" t="s">
        <v>1662</v>
      </c>
      <c r="C683" s="17" t="s">
        <v>329</v>
      </c>
      <c r="D683" s="19" t="s">
        <v>35</v>
      </c>
      <c r="E683" s="19" t="s">
        <v>70</v>
      </c>
      <c r="F683" s="12">
        <f>_xlfn.NUMBERVALUE(_xlfn.TEXTBEFORE(Tabela1[[#This Row],[Processo]], "/", 1), ",", ".") + 2000</f>
        <v>2024</v>
      </c>
      <c r="G683" s="19" t="s">
        <v>82</v>
      </c>
      <c r="H683" s="18" t="s">
        <v>71</v>
      </c>
      <c r="I683" s="28">
        <v>45782</v>
      </c>
      <c r="J683" s="3">
        <v>130810000</v>
      </c>
      <c r="K683" s="29"/>
      <c r="L683" s="3"/>
      <c r="M683" s="14">
        <f>Tabela1[[#This Row],[Valor_Previsto_(R$)]]*Tabela1[[#This Row],[Montante_Aprovado]]</f>
        <v>0</v>
      </c>
      <c r="N683" s="19" t="s">
        <v>59</v>
      </c>
      <c r="O683" s="19"/>
      <c r="P683" s="19">
        <v>10</v>
      </c>
      <c r="Q683" s="19">
        <v>264</v>
      </c>
      <c r="R683" s="19">
        <v>276</v>
      </c>
      <c r="S683" s="19"/>
      <c r="T683" s="16" t="s">
        <v>40</v>
      </c>
      <c r="U683" s="19" t="s">
        <v>1375</v>
      </c>
      <c r="V683" s="19" t="s">
        <v>156</v>
      </c>
      <c r="W683" s="19">
        <v>65</v>
      </c>
      <c r="X683" s="19">
        <v>41.53</v>
      </c>
      <c r="Y683" s="26">
        <v>48549</v>
      </c>
      <c r="Z683" s="12" t="s">
        <v>43</v>
      </c>
      <c r="AA683" s="12">
        <f>YEAR(Tabela1[[#This Row],[Data_Publicacao_Parecer]])</f>
        <v>2025</v>
      </c>
      <c r="AB683" s="12">
        <f>MONTH(Tabela1[[#This Row],[Data_Publicacao_Parecer]])</f>
        <v>5</v>
      </c>
      <c r="AC683" s="12">
        <f>DAY(Tabela1[[#This Row],[Data_Publicacao_Parecer]])</f>
        <v>5</v>
      </c>
      <c r="AF683" s="12">
        <v>-29.929129</v>
      </c>
      <c r="AG683" s="12">
        <v>-51.707470999999998</v>
      </c>
    </row>
    <row r="684" spans="1:33" ht="15" customHeight="1" x14ac:dyDescent="0.25">
      <c r="A684" s="19" t="s">
        <v>1665</v>
      </c>
      <c r="B684" s="19" t="s">
        <v>1667</v>
      </c>
      <c r="C684" s="19"/>
      <c r="D684" s="19" t="s">
        <v>144</v>
      </c>
      <c r="E684" s="19" t="s">
        <v>64</v>
      </c>
      <c r="F684" s="12">
        <f>_xlfn.NUMBERVALUE(_xlfn.TEXTBEFORE(Tabela1[[#This Row],[Processo]], "/", 1), ",", ".") + 2000</f>
        <v>2024</v>
      </c>
      <c r="G684" s="19" t="s">
        <v>37</v>
      </c>
      <c r="H684" s="18" t="s">
        <v>53</v>
      </c>
      <c r="I684" s="28">
        <v>45782</v>
      </c>
      <c r="J684" s="3">
        <v>20000000</v>
      </c>
      <c r="K684" s="29"/>
      <c r="L684" s="3"/>
      <c r="M684" s="14">
        <f>Tabela1[[#This Row],[Valor_Previsto_(R$)]]*Tabela1[[#This Row],[Montante_Aprovado]]</f>
        <v>0</v>
      </c>
      <c r="N684" s="19" t="s">
        <v>59</v>
      </c>
      <c r="O684" s="19"/>
      <c r="P684" s="19">
        <v>30</v>
      </c>
      <c r="Q684" s="19">
        <v>89</v>
      </c>
      <c r="R684" s="19"/>
      <c r="S684" s="19"/>
      <c r="T684" s="19" t="s">
        <v>1060</v>
      </c>
      <c r="U684" s="19" t="s">
        <v>260</v>
      </c>
      <c r="V684" s="19" t="s">
        <v>67</v>
      </c>
      <c r="W684" s="19">
        <v>40</v>
      </c>
      <c r="X684" s="19">
        <v>37.17</v>
      </c>
      <c r="Y684" s="26">
        <v>48122</v>
      </c>
      <c r="Z684" s="12" t="s">
        <v>43</v>
      </c>
      <c r="AA684" s="12">
        <f>YEAR(Tabela1[[#This Row],[Data_Publicacao_Parecer]])</f>
        <v>2025</v>
      </c>
      <c r="AB684" s="12">
        <f>MONTH(Tabela1[[#This Row],[Data_Publicacao_Parecer]])</f>
        <v>5</v>
      </c>
      <c r="AC684" s="12">
        <f>DAY(Tabela1[[#This Row],[Data_Publicacao_Parecer]])</f>
        <v>5</v>
      </c>
      <c r="AF684" s="12">
        <v>-29.459085999999999</v>
      </c>
      <c r="AG684" s="12">
        <v>-51.964427000000001</v>
      </c>
    </row>
    <row r="685" spans="1:33" ht="15" customHeight="1" x14ac:dyDescent="0.25">
      <c r="A685" s="19" t="s">
        <v>1668</v>
      </c>
      <c r="B685" s="19" t="s">
        <v>1671</v>
      </c>
      <c r="C685" s="12" t="s">
        <v>78</v>
      </c>
      <c r="D685" s="19" t="s">
        <v>46</v>
      </c>
      <c r="E685" s="19" t="s">
        <v>70</v>
      </c>
      <c r="F685" s="12">
        <f>_xlfn.NUMBERVALUE(_xlfn.TEXTBEFORE(Tabela1[[#This Row],[Processo]], "/", 1), ",", ".") + 2000</f>
        <v>2024</v>
      </c>
      <c r="G685" s="19" t="s">
        <v>65</v>
      </c>
      <c r="H685" s="18" t="s">
        <v>53</v>
      </c>
      <c r="I685" s="28">
        <v>45782</v>
      </c>
      <c r="J685" s="3">
        <v>3315597.43</v>
      </c>
      <c r="K685" s="29"/>
      <c r="L685" s="3"/>
      <c r="M685" s="14">
        <f>Tabela1[[#This Row],[Valor_Previsto_(R$)]]*Tabela1[[#This Row],[Montante_Aprovado]]</f>
        <v>0</v>
      </c>
      <c r="N685" s="19" t="s">
        <v>59</v>
      </c>
      <c r="O685" s="19"/>
      <c r="P685" s="19">
        <v>5</v>
      </c>
      <c r="Q685" s="19">
        <v>32</v>
      </c>
      <c r="R685" s="19">
        <v>35</v>
      </c>
      <c r="S685" s="19"/>
      <c r="T685" s="16" t="s">
        <v>40</v>
      </c>
      <c r="U685" s="19" t="s">
        <v>135</v>
      </c>
      <c r="V685" s="19" t="s">
        <v>55</v>
      </c>
      <c r="W685" s="19">
        <v>45</v>
      </c>
      <c r="X685" s="19">
        <v>10.93</v>
      </c>
      <c r="Y685" s="26">
        <v>48549</v>
      </c>
      <c r="Z685" s="12" t="s">
        <v>43</v>
      </c>
      <c r="AA685" s="12">
        <f>YEAR(Tabela1[[#This Row],[Data_Publicacao_Parecer]])</f>
        <v>2025</v>
      </c>
      <c r="AB685" s="12">
        <f>MONTH(Tabela1[[#This Row],[Data_Publicacao_Parecer]])</f>
        <v>5</v>
      </c>
      <c r="AC685" s="12">
        <f>DAY(Tabela1[[#This Row],[Data_Publicacao_Parecer]])</f>
        <v>5</v>
      </c>
      <c r="AF685" s="12">
        <v>-29.026147000000002</v>
      </c>
      <c r="AG685" s="12">
        <v>-51.187457000000002</v>
      </c>
    </row>
    <row r="686" spans="1:33" ht="15" customHeight="1" x14ac:dyDescent="0.25">
      <c r="A686" s="20" t="s">
        <v>1711</v>
      </c>
      <c r="B686" s="20" t="s">
        <v>1712</v>
      </c>
      <c r="C686" s="19"/>
      <c r="D686" s="19" t="s">
        <v>144</v>
      </c>
      <c r="E686" s="20" t="s">
        <v>785</v>
      </c>
      <c r="F686" s="12">
        <f>_xlfn.NUMBERVALUE(_xlfn.TEXTBEFORE(Tabela1[[#This Row],[Processo]], "/", 1), ",", ".") + 2000</f>
        <v>2023</v>
      </c>
      <c r="G686" s="20" t="s">
        <v>37</v>
      </c>
      <c r="H686" s="18" t="s">
        <v>58</v>
      </c>
      <c r="I686" s="30">
        <v>45782</v>
      </c>
      <c r="J686" s="7">
        <v>6211000</v>
      </c>
      <c r="K686" s="31"/>
      <c r="L686" s="7"/>
      <c r="M686" s="14">
        <f>Tabela1[[#This Row],[Valor_Previsto_(R$)]]*Tabela1[[#This Row],[Montante_Aprovado]]</f>
        <v>0</v>
      </c>
      <c r="N686" s="20" t="s">
        <v>59</v>
      </c>
      <c r="O686" s="20"/>
      <c r="P686" s="20">
        <v>6</v>
      </c>
      <c r="Q686" s="20">
        <v>53</v>
      </c>
      <c r="R686" s="12" t="s">
        <v>2144</v>
      </c>
      <c r="S686" s="19"/>
      <c r="T686" s="16" t="s">
        <v>60</v>
      </c>
      <c r="U686" s="20" t="s">
        <v>568</v>
      </c>
      <c r="V686" s="20" t="s">
        <v>368</v>
      </c>
      <c r="W686" s="20">
        <v>65</v>
      </c>
      <c r="X686" s="20">
        <v>57.31</v>
      </c>
      <c r="Y686" s="32">
        <v>48549</v>
      </c>
      <c r="Z686" s="17" t="s">
        <v>43</v>
      </c>
      <c r="AA686" s="12">
        <f>YEAR(Tabela1[[#This Row],[Data_Publicacao_Parecer]])</f>
        <v>2025</v>
      </c>
      <c r="AB686" s="12">
        <f>MONTH(Tabela1[[#This Row],[Data_Publicacao_Parecer]])</f>
        <v>5</v>
      </c>
      <c r="AC686" s="12">
        <f>DAY(Tabela1[[#This Row],[Data_Publicacao_Parecer]])</f>
        <v>5</v>
      </c>
      <c r="AD686" s="17"/>
      <c r="AE686" s="17"/>
      <c r="AF686" s="17">
        <v>-29.355993000000002</v>
      </c>
      <c r="AG686" s="17">
        <v>-50.811920999999998</v>
      </c>
    </row>
    <row r="687" spans="1:33" ht="15" customHeight="1" x14ac:dyDescent="0.25">
      <c r="A687" s="19" t="s">
        <v>44</v>
      </c>
      <c r="B687" s="19" t="s">
        <v>45</v>
      </c>
      <c r="C687" s="19"/>
      <c r="D687" s="19" t="s">
        <v>46</v>
      </c>
      <c r="E687" s="19" t="s">
        <v>47</v>
      </c>
      <c r="F687" s="12">
        <f>_xlfn.NUMBERVALUE(_xlfn.TEXTBEFORE(Tabela1[[#This Row],[Processo]], "/", 1), ",", ".") + 2000</f>
        <v>2024</v>
      </c>
      <c r="G687" s="19" t="s">
        <v>37</v>
      </c>
      <c r="H687" s="18" t="s">
        <v>48</v>
      </c>
      <c r="I687" s="28">
        <v>45838</v>
      </c>
      <c r="J687" s="3">
        <v>12236762.630000001</v>
      </c>
      <c r="K687" s="29">
        <v>1</v>
      </c>
      <c r="L687" s="3">
        <v>348725.06</v>
      </c>
      <c r="M687" s="14">
        <f>Tabela1[[#This Row],[Valor_Previsto_(R$)]]*Tabela1[[#This Row],[Montante_Aprovado]]</f>
        <v>12236762.630000001</v>
      </c>
      <c r="N687" s="19" t="s">
        <v>39</v>
      </c>
      <c r="O687" s="28">
        <v>45930</v>
      </c>
      <c r="P687" s="19">
        <v>1</v>
      </c>
      <c r="Q687" s="19">
        <v>318</v>
      </c>
      <c r="R687" s="19">
        <v>354</v>
      </c>
      <c r="S687" s="19"/>
      <c r="T687" s="16" t="s">
        <v>40</v>
      </c>
      <c r="U687" s="19" t="s">
        <v>49</v>
      </c>
      <c r="V687" s="19" t="s">
        <v>50</v>
      </c>
      <c r="W687" s="19">
        <v>65</v>
      </c>
      <c r="X687" s="19">
        <v>65.099999999999994</v>
      </c>
      <c r="Y687" s="26">
        <v>48549</v>
      </c>
      <c r="Z687" s="12" t="s">
        <v>43</v>
      </c>
      <c r="AA687" s="12">
        <f>YEAR(Tabela1[[#This Row],[Data_Publicacao_Parecer]])</f>
        <v>2025</v>
      </c>
      <c r="AB687" s="12">
        <f>MONTH(Tabela1[[#This Row],[Data_Publicacao_Parecer]])</f>
        <v>6</v>
      </c>
      <c r="AC687" s="12">
        <f>DAY(Tabela1[[#This Row],[Data_Publicacao_Parecer]])</f>
        <v>30</v>
      </c>
      <c r="AF687" s="12">
        <v>-27.358644000000002</v>
      </c>
      <c r="AG687" s="12">
        <v>-53.395823999999998</v>
      </c>
    </row>
    <row r="688" spans="1:33" ht="15" customHeight="1" x14ac:dyDescent="0.25">
      <c r="A688" s="19" t="s">
        <v>106</v>
      </c>
      <c r="B688" s="19" t="s">
        <v>107</v>
      </c>
      <c r="C688" s="18"/>
      <c r="D688" s="19" t="s">
        <v>35</v>
      </c>
      <c r="E688" s="19" t="s">
        <v>64</v>
      </c>
      <c r="F688" s="12">
        <f>_xlfn.NUMBERVALUE(_xlfn.TEXTBEFORE(Tabela1[[#This Row],[Processo]], "/", 1), ",", ".") + 2000</f>
        <v>2024</v>
      </c>
      <c r="G688" s="19" t="s">
        <v>65</v>
      </c>
      <c r="H688" s="18" t="s">
        <v>108</v>
      </c>
      <c r="I688" s="28">
        <v>45838</v>
      </c>
      <c r="J688" s="3">
        <v>4022134.4</v>
      </c>
      <c r="K688" s="29"/>
      <c r="L688" s="3"/>
      <c r="M688" s="14">
        <f>Tabela1[[#This Row],[Valor_Previsto_(R$)]]*Tabela1[[#This Row],[Montante_Aprovado]]</f>
        <v>0</v>
      </c>
      <c r="N688" s="19" t="s">
        <v>59</v>
      </c>
      <c r="O688" s="19"/>
      <c r="P688" s="19">
        <v>1</v>
      </c>
      <c r="Q688" s="19">
        <v>17</v>
      </c>
      <c r="R688" s="12" t="s">
        <v>2144</v>
      </c>
      <c r="S688" s="19"/>
      <c r="T688" s="16" t="s">
        <v>60</v>
      </c>
      <c r="U688" s="19" t="s">
        <v>109</v>
      </c>
      <c r="V688" s="19" t="s">
        <v>55</v>
      </c>
      <c r="W688" s="19">
        <v>80</v>
      </c>
      <c r="X688" s="19">
        <v>32.14</v>
      </c>
      <c r="Y688" s="26">
        <v>48549</v>
      </c>
      <c r="Z688" s="12" t="s">
        <v>43</v>
      </c>
      <c r="AA688" s="12">
        <f>YEAR(Tabela1[[#This Row],[Data_Publicacao_Parecer]])</f>
        <v>2025</v>
      </c>
      <c r="AB688" s="12">
        <f>MONTH(Tabela1[[#This Row],[Data_Publicacao_Parecer]])</f>
        <v>6</v>
      </c>
      <c r="AC688" s="12">
        <f>DAY(Tabela1[[#This Row],[Data_Publicacao_Parecer]])</f>
        <v>30</v>
      </c>
      <c r="AF688" s="12">
        <v>-29.162904999999999</v>
      </c>
      <c r="AG688" s="12">
        <v>-51.179161000000001</v>
      </c>
    </row>
    <row r="689" spans="1:33" ht="15" customHeight="1" x14ac:dyDescent="0.25">
      <c r="A689" s="19" t="s">
        <v>226</v>
      </c>
      <c r="B689" s="19" t="s">
        <v>227</v>
      </c>
      <c r="C689" s="19"/>
      <c r="D689" s="19" t="s">
        <v>144</v>
      </c>
      <c r="E689" s="19" t="s">
        <v>166</v>
      </c>
      <c r="F689" s="12">
        <f>_xlfn.NUMBERVALUE(_xlfn.TEXTBEFORE(Tabela1[[#This Row],[Processo]], "/", 1), ",", ".") + 2000</f>
        <v>2024</v>
      </c>
      <c r="G689" s="19" t="s">
        <v>37</v>
      </c>
      <c r="H689" s="18" t="s">
        <v>53</v>
      </c>
      <c r="I689" s="28">
        <v>45838</v>
      </c>
      <c r="J689" s="3">
        <v>20002537.559999999</v>
      </c>
      <c r="K689" s="29"/>
      <c r="L689" s="3"/>
      <c r="M689" s="14">
        <f>Tabela1[[#This Row],[Valor_Previsto_(R$)]]*Tabela1[[#This Row],[Montante_Aprovado]]</f>
        <v>0</v>
      </c>
      <c r="N689" s="19" t="s">
        <v>59</v>
      </c>
      <c r="O689" s="19"/>
      <c r="P689" s="19">
        <v>0</v>
      </c>
      <c r="Q689" s="19">
        <v>325</v>
      </c>
      <c r="R689" s="19">
        <v>356</v>
      </c>
      <c r="S689" s="19"/>
      <c r="T689" s="16" t="s">
        <v>40</v>
      </c>
      <c r="U689" s="19" t="s">
        <v>228</v>
      </c>
      <c r="V689" s="19" t="s">
        <v>125</v>
      </c>
      <c r="W689" s="19">
        <v>40</v>
      </c>
      <c r="X689" s="19">
        <v>36.880000000000003</v>
      </c>
      <c r="Y689" s="26">
        <v>48274</v>
      </c>
      <c r="Z689" s="12" t="s">
        <v>43</v>
      </c>
      <c r="AA689" s="12">
        <f>YEAR(Tabela1[[#This Row],[Data_Publicacao_Parecer]])</f>
        <v>2025</v>
      </c>
      <c r="AB689" s="12">
        <f>MONTH(Tabela1[[#This Row],[Data_Publicacao_Parecer]])</f>
        <v>6</v>
      </c>
      <c r="AC689" s="12">
        <f>DAY(Tabela1[[#This Row],[Data_Publicacao_Parecer]])</f>
        <v>30</v>
      </c>
      <c r="AF689" s="12">
        <v>-29.485634000000001</v>
      </c>
      <c r="AG689" s="12">
        <v>-51.354762999999998</v>
      </c>
    </row>
    <row r="690" spans="1:33" ht="15" customHeight="1" x14ac:dyDescent="0.25">
      <c r="A690" s="19" t="s">
        <v>285</v>
      </c>
      <c r="B690" s="19" t="s">
        <v>286</v>
      </c>
      <c r="C690" s="19"/>
      <c r="D690" s="19" t="s">
        <v>144</v>
      </c>
      <c r="E690" s="19" t="s">
        <v>166</v>
      </c>
      <c r="F690" s="12">
        <f>_xlfn.NUMBERVALUE(_xlfn.TEXTBEFORE(Tabela1[[#This Row],[Processo]], "/", 1), ",", ".") + 2000</f>
        <v>2024</v>
      </c>
      <c r="G690" s="19" t="s">
        <v>82</v>
      </c>
      <c r="H690" s="18" t="s">
        <v>53</v>
      </c>
      <c r="I690" s="28">
        <v>45838</v>
      </c>
      <c r="J690" s="3">
        <v>39816626.630000003</v>
      </c>
      <c r="K690" s="29">
        <v>0.38450000000000001</v>
      </c>
      <c r="L690" s="3">
        <v>670729.91</v>
      </c>
      <c r="M690" s="14">
        <f>Tabela1[[#This Row],[Valor_Previsto_(R$)]]*Tabela1[[#This Row],[Montante_Aprovado]]</f>
        <v>15309492.939235002</v>
      </c>
      <c r="N690" s="19" t="s">
        <v>39</v>
      </c>
      <c r="O690" s="28">
        <v>46077</v>
      </c>
      <c r="P690" s="19">
        <v>20</v>
      </c>
      <c r="Q690" s="19">
        <v>871</v>
      </c>
      <c r="R690" s="19">
        <v>966</v>
      </c>
      <c r="S690" s="19"/>
      <c r="T690" s="16" t="s">
        <v>40</v>
      </c>
      <c r="U690" s="19" t="s">
        <v>235</v>
      </c>
      <c r="V690" s="19" t="s">
        <v>118</v>
      </c>
      <c r="W690" s="19">
        <v>40</v>
      </c>
      <c r="X690" s="19">
        <v>39.49</v>
      </c>
      <c r="Y690" s="26">
        <v>48274</v>
      </c>
      <c r="Z690" s="12" t="s">
        <v>43</v>
      </c>
      <c r="AA690" s="12">
        <f>YEAR(Tabela1[[#This Row],[Data_Publicacao_Parecer]])</f>
        <v>2025</v>
      </c>
      <c r="AB690" s="12">
        <f>MONTH(Tabela1[[#This Row],[Data_Publicacao_Parecer]])</f>
        <v>6</v>
      </c>
      <c r="AC690" s="12">
        <f>DAY(Tabela1[[#This Row],[Data_Publicacao_Parecer]])</f>
        <v>30</v>
      </c>
      <c r="AF690" s="12">
        <v>-29.851963000000001</v>
      </c>
      <c r="AG690" s="12">
        <v>-51.184064999999997</v>
      </c>
    </row>
    <row r="691" spans="1:33" ht="15" customHeight="1" x14ac:dyDescent="0.25">
      <c r="A691" s="19" t="s">
        <v>392</v>
      </c>
      <c r="B691" s="19" t="s">
        <v>393</v>
      </c>
      <c r="C691" s="19"/>
      <c r="D691" s="19" t="s">
        <v>144</v>
      </c>
      <c r="E691" s="19" t="s">
        <v>166</v>
      </c>
      <c r="F691" s="12">
        <f>_xlfn.NUMBERVALUE(_xlfn.TEXTBEFORE(Tabela1[[#This Row],[Processo]], "/", 1), ",", ".") + 2000</f>
        <v>2025</v>
      </c>
      <c r="G691" s="19" t="s">
        <v>37</v>
      </c>
      <c r="H691" s="18" t="s">
        <v>53</v>
      </c>
      <c r="I691" s="28">
        <v>45838</v>
      </c>
      <c r="J691" s="3">
        <v>8800876.1999999993</v>
      </c>
      <c r="K691" s="29"/>
      <c r="L691" s="3"/>
      <c r="M691" s="14">
        <f>Tabela1[[#This Row],[Valor_Previsto_(R$)]]*Tabela1[[#This Row],[Montante_Aprovado]]</f>
        <v>0</v>
      </c>
      <c r="N691" s="19" t="s">
        <v>59</v>
      </c>
      <c r="O691" s="19"/>
      <c r="P691" s="19">
        <v>12</v>
      </c>
      <c r="Q691" s="19">
        <v>248</v>
      </c>
      <c r="R691" s="19">
        <v>253</v>
      </c>
      <c r="S691" s="19"/>
      <c r="T691" s="16" t="s">
        <v>40</v>
      </c>
      <c r="U691" s="19" t="s">
        <v>378</v>
      </c>
      <c r="V691" s="19" t="s">
        <v>202</v>
      </c>
      <c r="W691" s="19">
        <v>55</v>
      </c>
      <c r="X691" s="19">
        <v>43.73</v>
      </c>
      <c r="Y691" s="26">
        <v>48427</v>
      </c>
      <c r="Z691" s="12" t="s">
        <v>43</v>
      </c>
      <c r="AA691" s="12">
        <f>YEAR(Tabela1[[#This Row],[Data_Publicacao_Parecer]])</f>
        <v>2025</v>
      </c>
      <c r="AB691" s="12">
        <f>MONTH(Tabela1[[#This Row],[Data_Publicacao_Parecer]])</f>
        <v>6</v>
      </c>
      <c r="AC691" s="12">
        <f>DAY(Tabela1[[#This Row],[Data_Publicacao_Parecer]])</f>
        <v>30</v>
      </c>
      <c r="AF691" s="12">
        <v>-29.513718999999998</v>
      </c>
      <c r="AG691" s="12">
        <v>-50.773868999999998</v>
      </c>
    </row>
    <row r="692" spans="1:33" ht="15" customHeight="1" x14ac:dyDescent="0.25">
      <c r="A692" s="19" t="s">
        <v>604</v>
      </c>
      <c r="B692" s="19" t="s">
        <v>609</v>
      </c>
      <c r="C692" s="19" t="s">
        <v>191</v>
      </c>
      <c r="D692" s="19" t="s">
        <v>35</v>
      </c>
      <c r="E692" s="19" t="s">
        <v>70</v>
      </c>
      <c r="F692" s="12">
        <f>_xlfn.NUMBERVALUE(_xlfn.TEXTBEFORE(Tabela1[[#This Row],[Processo]], "/", 1), ",", ".") + 2000</f>
        <v>2024</v>
      </c>
      <c r="G692" s="19" t="s">
        <v>82</v>
      </c>
      <c r="H692" s="18" t="s">
        <v>48</v>
      </c>
      <c r="I692" s="28">
        <v>45838</v>
      </c>
      <c r="J692" s="3">
        <v>60334800</v>
      </c>
      <c r="K692" s="29">
        <v>0.86329999999999996</v>
      </c>
      <c r="L692" s="3">
        <v>1484310.12</v>
      </c>
      <c r="M692" s="14">
        <f>Tabela1[[#This Row],[Valor_Previsto_(R$)]]*Tabela1[[#This Row],[Montante_Aprovado]]</f>
        <v>52087032.839999996</v>
      </c>
      <c r="N692" s="19" t="s">
        <v>39</v>
      </c>
      <c r="O692" s="28">
        <v>45922</v>
      </c>
      <c r="P692" s="19">
        <v>20</v>
      </c>
      <c r="Q692" s="19">
        <v>1434</v>
      </c>
      <c r="R692" s="19">
        <v>1508</v>
      </c>
      <c r="S692" s="19"/>
      <c r="T692" s="16" t="s">
        <v>40</v>
      </c>
      <c r="U692" s="19" t="s">
        <v>260</v>
      </c>
      <c r="V692" s="19" t="s">
        <v>67</v>
      </c>
      <c r="W692" s="19">
        <v>65</v>
      </c>
      <c r="X692" s="19">
        <v>47.17</v>
      </c>
      <c r="Y692" s="26">
        <v>48549</v>
      </c>
      <c r="Z692" s="12" t="s">
        <v>43</v>
      </c>
      <c r="AA692" s="12">
        <f>YEAR(Tabela1[[#This Row],[Data_Publicacao_Parecer]])</f>
        <v>2025</v>
      </c>
      <c r="AB692" s="12">
        <f>MONTH(Tabela1[[#This Row],[Data_Publicacao_Parecer]])</f>
        <v>6</v>
      </c>
      <c r="AC692" s="12">
        <f>DAY(Tabela1[[#This Row],[Data_Publicacao_Parecer]])</f>
        <v>30</v>
      </c>
      <c r="AF692" s="12">
        <v>-29.459085999999999</v>
      </c>
      <c r="AG692" s="12">
        <v>-51.964427000000001</v>
      </c>
    </row>
    <row r="693" spans="1:33" ht="15" customHeight="1" x14ac:dyDescent="0.25">
      <c r="A693" s="19" t="s">
        <v>866</v>
      </c>
      <c r="B693" s="19" t="s">
        <v>867</v>
      </c>
      <c r="C693" s="19"/>
      <c r="D693" s="19" t="s">
        <v>144</v>
      </c>
      <c r="E693" s="19" t="s">
        <v>64</v>
      </c>
      <c r="F693" s="12">
        <f>_xlfn.NUMBERVALUE(_xlfn.TEXTBEFORE(Tabela1[[#This Row],[Processo]], "/", 1), ",", ".") + 2000</f>
        <v>2024</v>
      </c>
      <c r="G693" s="19" t="s">
        <v>65</v>
      </c>
      <c r="H693" s="18" t="s">
        <v>53</v>
      </c>
      <c r="I693" s="28">
        <v>45838</v>
      </c>
      <c r="J693" s="3">
        <v>27279386.309999999</v>
      </c>
      <c r="K693" s="29"/>
      <c r="L693" s="3"/>
      <c r="M693" s="14">
        <f>Tabela1[[#This Row],[Valor_Previsto_(R$)]]*Tabela1[[#This Row],[Montante_Aprovado]]</f>
        <v>0</v>
      </c>
      <c r="N693" s="19" t="s">
        <v>59</v>
      </c>
      <c r="O693" s="19"/>
      <c r="P693" s="19">
        <v>3</v>
      </c>
      <c r="Q693" s="19">
        <v>52</v>
      </c>
      <c r="R693" s="19">
        <v>54</v>
      </c>
      <c r="S693" s="19"/>
      <c r="T693" s="16" t="s">
        <v>40</v>
      </c>
      <c r="U693" s="19" t="s">
        <v>66</v>
      </c>
      <c r="V693" s="19" t="s">
        <v>67</v>
      </c>
      <c r="W693" s="19">
        <v>40</v>
      </c>
      <c r="X693" s="19">
        <v>38.25</v>
      </c>
      <c r="Y693" s="26">
        <v>48274</v>
      </c>
      <c r="Z693" s="12" t="s">
        <v>43</v>
      </c>
      <c r="AA693" s="12">
        <f>YEAR(Tabela1[[#This Row],[Data_Publicacao_Parecer]])</f>
        <v>2025</v>
      </c>
      <c r="AB693" s="12">
        <f>MONTH(Tabela1[[#This Row],[Data_Publicacao_Parecer]])</f>
        <v>6</v>
      </c>
      <c r="AC693" s="12">
        <f>DAY(Tabela1[[#This Row],[Data_Publicacao_Parecer]])</f>
        <v>30</v>
      </c>
      <c r="AF693" s="12">
        <v>-29.500207</v>
      </c>
      <c r="AG693" s="12">
        <v>-51.949508000000002</v>
      </c>
    </row>
    <row r="694" spans="1:33" ht="15" customHeight="1" x14ac:dyDescent="0.25">
      <c r="A694" s="19" t="s">
        <v>1113</v>
      </c>
      <c r="B694" s="19" t="s">
        <v>1114</v>
      </c>
      <c r="C694" s="19"/>
      <c r="D694" s="19" t="s">
        <v>35</v>
      </c>
      <c r="E694" s="19" t="s">
        <v>70</v>
      </c>
      <c r="F694" s="12">
        <f>_xlfn.NUMBERVALUE(_xlfn.TEXTBEFORE(Tabela1[[#This Row],[Processo]], "/", 1), ",", ".") + 2000</f>
        <v>2024</v>
      </c>
      <c r="G694" s="19" t="s">
        <v>82</v>
      </c>
      <c r="H694" s="18" t="s">
        <v>53</v>
      </c>
      <c r="I694" s="28">
        <v>45838</v>
      </c>
      <c r="J694" s="3">
        <v>103111248.06</v>
      </c>
      <c r="K694" s="29"/>
      <c r="L694" s="3"/>
      <c r="M694" s="14">
        <f>Tabela1[[#This Row],[Valor_Previsto_(R$)]]*Tabela1[[#This Row],[Montante_Aprovado]]</f>
        <v>0</v>
      </c>
      <c r="N694" s="19" t="s">
        <v>59</v>
      </c>
      <c r="O694" s="19"/>
      <c r="P694" s="19">
        <v>108</v>
      </c>
      <c r="Q694" s="19">
        <v>821</v>
      </c>
      <c r="R694" s="12" t="s">
        <v>2144</v>
      </c>
      <c r="S694" s="19"/>
      <c r="T694" s="16" t="s">
        <v>60</v>
      </c>
      <c r="U694" s="19" t="s">
        <v>168</v>
      </c>
      <c r="V694" s="19" t="s">
        <v>118</v>
      </c>
      <c r="W694" s="19">
        <v>40</v>
      </c>
      <c r="X694" s="19">
        <v>13.78</v>
      </c>
      <c r="Y694" s="26">
        <v>48549</v>
      </c>
      <c r="Z694" s="12" t="s">
        <v>43</v>
      </c>
      <c r="AA694" s="12">
        <f>YEAR(Tabela1[[#This Row],[Data_Publicacao_Parecer]])</f>
        <v>2025</v>
      </c>
      <c r="AB694" s="12">
        <f>MONTH(Tabela1[[#This Row],[Data_Publicacao_Parecer]])</f>
        <v>6</v>
      </c>
      <c r="AC694" s="12">
        <f>DAY(Tabela1[[#This Row],[Data_Publicacao_Parecer]])</f>
        <v>30</v>
      </c>
      <c r="AF694" s="12">
        <v>-29.912758</v>
      </c>
      <c r="AG694" s="12">
        <v>-51.185681000000002</v>
      </c>
    </row>
    <row r="695" spans="1:33" ht="15" customHeight="1" x14ac:dyDescent="0.25">
      <c r="A695" s="19" t="s">
        <v>1321</v>
      </c>
      <c r="B695" s="19" t="s">
        <v>1322</v>
      </c>
      <c r="C695" s="19"/>
      <c r="D695" s="19" t="s">
        <v>46</v>
      </c>
      <c r="E695" s="19" t="s">
        <v>70</v>
      </c>
      <c r="F695" s="12">
        <f>_xlfn.NUMBERVALUE(_xlfn.TEXTBEFORE(Tabela1[[#This Row],[Processo]], "/", 1), ",", ".") + 2000</f>
        <v>2024</v>
      </c>
      <c r="G695" s="19" t="s">
        <v>37</v>
      </c>
      <c r="H695" s="18" t="s">
        <v>105</v>
      </c>
      <c r="I695" s="28">
        <v>45838</v>
      </c>
      <c r="J695" s="3">
        <v>5250474.9800000004</v>
      </c>
      <c r="K695" s="29"/>
      <c r="L695" s="3"/>
      <c r="M695" s="14">
        <f>Tabela1[[#This Row],[Valor_Previsto_(R$)]]*Tabela1[[#This Row],[Montante_Aprovado]]</f>
        <v>0</v>
      </c>
      <c r="N695" s="19" t="s">
        <v>59</v>
      </c>
      <c r="O695" s="19"/>
      <c r="P695" s="19">
        <v>3</v>
      </c>
      <c r="Q695" s="19">
        <v>31</v>
      </c>
      <c r="R695" s="12" t="s">
        <v>2144</v>
      </c>
      <c r="S695" s="19"/>
      <c r="T695" s="16" t="s">
        <v>60</v>
      </c>
      <c r="U695" s="19" t="s">
        <v>260</v>
      </c>
      <c r="V695" s="19" t="s">
        <v>67</v>
      </c>
      <c r="W695" s="19">
        <v>60</v>
      </c>
      <c r="X695" s="19">
        <v>44.17</v>
      </c>
      <c r="Y695" s="26">
        <v>48549</v>
      </c>
      <c r="Z695" s="12" t="s">
        <v>43</v>
      </c>
      <c r="AA695" s="12">
        <f>YEAR(Tabela1[[#This Row],[Data_Publicacao_Parecer]])</f>
        <v>2025</v>
      </c>
      <c r="AB695" s="12">
        <f>MONTH(Tabela1[[#This Row],[Data_Publicacao_Parecer]])</f>
        <v>6</v>
      </c>
      <c r="AC695" s="12">
        <f>DAY(Tabela1[[#This Row],[Data_Publicacao_Parecer]])</f>
        <v>30</v>
      </c>
      <c r="AF695" s="12">
        <v>-29.459085999999999</v>
      </c>
      <c r="AG695" s="12">
        <v>-51.964427000000001</v>
      </c>
    </row>
    <row r="696" spans="1:33" ht="15" customHeight="1" x14ac:dyDescent="0.25">
      <c r="A696" s="19" t="s">
        <v>1341</v>
      </c>
      <c r="B696" s="19" t="s">
        <v>1342</v>
      </c>
      <c r="C696" s="19"/>
      <c r="D696" s="19" t="s">
        <v>46</v>
      </c>
      <c r="E696" s="19" t="s">
        <v>70</v>
      </c>
      <c r="F696" s="12">
        <f>_xlfn.NUMBERVALUE(_xlfn.TEXTBEFORE(Tabela1[[#This Row],[Processo]], "/", 1), ",", ".") + 2000</f>
        <v>2024</v>
      </c>
      <c r="G696" s="19" t="s">
        <v>65</v>
      </c>
      <c r="H696" s="18" t="s">
        <v>128</v>
      </c>
      <c r="I696" s="28">
        <v>45838</v>
      </c>
      <c r="J696" s="3">
        <v>840000</v>
      </c>
      <c r="K696" s="29">
        <v>0.98619999999999997</v>
      </c>
      <c r="L696" s="3">
        <v>24173.66</v>
      </c>
      <c r="M696" s="14">
        <f>Tabela1[[#This Row],[Valor_Previsto_(R$)]]*Tabela1[[#This Row],[Montante_Aprovado]]</f>
        <v>828408</v>
      </c>
      <c r="N696" s="19" t="s">
        <v>39</v>
      </c>
      <c r="O696" s="28">
        <v>45930</v>
      </c>
      <c r="P696" s="19">
        <v>15</v>
      </c>
      <c r="Q696" s="19">
        <v>8</v>
      </c>
      <c r="R696" s="12" t="s">
        <v>2144</v>
      </c>
      <c r="S696" s="19"/>
      <c r="T696" s="16" t="s">
        <v>60</v>
      </c>
      <c r="U696" s="19" t="s">
        <v>139</v>
      </c>
      <c r="V696" s="19" t="s">
        <v>118</v>
      </c>
      <c r="W696" s="19">
        <v>40</v>
      </c>
      <c r="X696" s="19">
        <v>18.68</v>
      </c>
      <c r="Y696" s="26">
        <v>48458</v>
      </c>
      <c r="Z696" s="12" t="s">
        <v>43</v>
      </c>
      <c r="AA696" s="12">
        <f>YEAR(Tabela1[[#This Row],[Data_Publicacao_Parecer]])</f>
        <v>2025</v>
      </c>
      <c r="AB696" s="12">
        <f>MONTH(Tabela1[[#This Row],[Data_Publicacao_Parecer]])</f>
        <v>6</v>
      </c>
      <c r="AC696" s="12">
        <f>DAY(Tabela1[[#This Row],[Data_Publicacao_Parecer]])</f>
        <v>30</v>
      </c>
      <c r="AF696" s="12">
        <v>-29.687548</v>
      </c>
      <c r="AG696" s="12">
        <v>-51.132828000000003</v>
      </c>
    </row>
    <row r="697" spans="1:33" ht="15" customHeight="1" x14ac:dyDescent="0.25">
      <c r="A697" s="19" t="s">
        <v>1369</v>
      </c>
      <c r="B697" s="19" t="s">
        <v>1370</v>
      </c>
      <c r="C697" s="19"/>
      <c r="D697" s="19" t="s">
        <v>35</v>
      </c>
      <c r="E697" s="19" t="s">
        <v>64</v>
      </c>
      <c r="F697" s="12">
        <f>_xlfn.NUMBERVALUE(_xlfn.TEXTBEFORE(Tabela1[[#This Row],[Processo]], "/", 1), ",", ".") + 2000</f>
        <v>2024</v>
      </c>
      <c r="G697" s="19" t="s">
        <v>65</v>
      </c>
      <c r="H697" s="18" t="s">
        <v>154</v>
      </c>
      <c r="I697" s="28">
        <v>45838</v>
      </c>
      <c r="J697" s="3">
        <v>10233156</v>
      </c>
      <c r="K697" s="29"/>
      <c r="L697" s="3"/>
      <c r="M697" s="14">
        <f>Tabela1[[#This Row],[Valor_Previsto_(R$)]]*Tabela1[[#This Row],[Montante_Aprovado]]</f>
        <v>0</v>
      </c>
      <c r="N697" s="19" t="s">
        <v>59</v>
      </c>
      <c r="O697" s="19"/>
      <c r="P697" s="19">
        <v>21</v>
      </c>
      <c r="Q697" s="19">
        <v>12</v>
      </c>
      <c r="R697" s="19">
        <v>17</v>
      </c>
      <c r="S697" s="19"/>
      <c r="T697" s="16" t="s">
        <v>40</v>
      </c>
      <c r="U697" s="19" t="s">
        <v>284</v>
      </c>
      <c r="V697" s="19" t="s">
        <v>118</v>
      </c>
      <c r="W697" s="19">
        <v>60</v>
      </c>
      <c r="X697" s="19">
        <v>38.270000000000003</v>
      </c>
      <c r="Y697" s="26">
        <v>48549</v>
      </c>
      <c r="Z697" s="12" t="s">
        <v>43</v>
      </c>
      <c r="AA697" s="12">
        <f>YEAR(Tabela1[[#This Row],[Data_Publicacao_Parecer]])</f>
        <v>2025</v>
      </c>
      <c r="AB697" s="12">
        <f>MONTH(Tabela1[[#This Row],[Data_Publicacao_Parecer]])</f>
        <v>6</v>
      </c>
      <c r="AC697" s="12">
        <f>DAY(Tabela1[[#This Row],[Data_Publicacao_Parecer]])</f>
        <v>30</v>
      </c>
      <c r="AF697" s="12">
        <v>-29.674693999999999</v>
      </c>
      <c r="AG697" s="12">
        <v>-51.060600999999998</v>
      </c>
    </row>
    <row r="698" spans="1:33" ht="15" customHeight="1" x14ac:dyDescent="0.25">
      <c r="A698" s="19" t="s">
        <v>1561</v>
      </c>
      <c r="B698" s="19" t="s">
        <v>1562</v>
      </c>
      <c r="C698" s="19"/>
      <c r="D698" s="19" t="s">
        <v>46</v>
      </c>
      <c r="E698" s="19" t="s">
        <v>64</v>
      </c>
      <c r="F698" s="12">
        <f>_xlfn.NUMBERVALUE(_xlfn.TEXTBEFORE(Tabela1[[#This Row],[Processo]], "/", 1), ",", ".") + 2000</f>
        <v>2024</v>
      </c>
      <c r="G698" s="19" t="s">
        <v>65</v>
      </c>
      <c r="H698" s="18" t="s">
        <v>90</v>
      </c>
      <c r="I698" s="28">
        <v>45838</v>
      </c>
      <c r="J698" s="3">
        <v>6079000</v>
      </c>
      <c r="K698" s="29"/>
      <c r="L698" s="3"/>
      <c r="M698" s="14">
        <f>Tabela1[[#This Row],[Valor_Previsto_(R$)]]*Tabela1[[#This Row],[Montante_Aprovado]]</f>
        <v>0</v>
      </c>
      <c r="N698" s="19" t="s">
        <v>59</v>
      </c>
      <c r="O698" s="19"/>
      <c r="P698" s="19">
        <v>4</v>
      </c>
      <c r="Q698" s="19">
        <v>16</v>
      </c>
      <c r="R698" s="12" t="s">
        <v>2144</v>
      </c>
      <c r="S698" s="19"/>
      <c r="T698" s="16" t="s">
        <v>60</v>
      </c>
      <c r="U698" s="19" t="s">
        <v>109</v>
      </c>
      <c r="V698" s="19" t="s">
        <v>55</v>
      </c>
      <c r="W698" s="19">
        <v>70</v>
      </c>
      <c r="X698" s="19">
        <v>40.14</v>
      </c>
      <c r="Y698" s="26">
        <v>48549</v>
      </c>
      <c r="Z698" s="12" t="s">
        <v>43</v>
      </c>
      <c r="AA698" s="12">
        <f>YEAR(Tabela1[[#This Row],[Data_Publicacao_Parecer]])</f>
        <v>2025</v>
      </c>
      <c r="AB698" s="12">
        <f>MONTH(Tabela1[[#This Row],[Data_Publicacao_Parecer]])</f>
        <v>6</v>
      </c>
      <c r="AC698" s="12">
        <f>DAY(Tabela1[[#This Row],[Data_Publicacao_Parecer]])</f>
        <v>30</v>
      </c>
      <c r="AF698" s="12">
        <v>-29.162904999999999</v>
      </c>
      <c r="AG698" s="12">
        <v>-51.179161000000001</v>
      </c>
    </row>
    <row r="699" spans="1:33" ht="15" customHeight="1" x14ac:dyDescent="0.25">
      <c r="A699" s="19" t="s">
        <v>1593</v>
      </c>
      <c r="B699" s="19" t="s">
        <v>1595</v>
      </c>
      <c r="C699" s="12" t="s">
        <v>78</v>
      </c>
      <c r="D699" s="19" t="s">
        <v>35</v>
      </c>
      <c r="E699" s="19" t="s">
        <v>70</v>
      </c>
      <c r="F699" s="12">
        <f>_xlfn.NUMBERVALUE(_xlfn.TEXTBEFORE(Tabela1[[#This Row],[Processo]], "/", 1), ",", ".") + 2000</f>
        <v>2024</v>
      </c>
      <c r="G699" s="19" t="s">
        <v>37</v>
      </c>
      <c r="H699" s="18" t="s">
        <v>752</v>
      </c>
      <c r="I699" s="28">
        <v>45838</v>
      </c>
      <c r="J699" s="3">
        <v>13801400</v>
      </c>
      <c r="K699" s="29"/>
      <c r="L699" s="3"/>
      <c r="M699" s="14">
        <f>Tabela1[[#This Row],[Valor_Previsto_(R$)]]*Tabela1[[#This Row],[Montante_Aprovado]]</f>
        <v>0</v>
      </c>
      <c r="N699" s="19" t="s">
        <v>59</v>
      </c>
      <c r="O699" s="19"/>
      <c r="P699" s="19">
        <v>30</v>
      </c>
      <c r="Q699" s="19">
        <v>406</v>
      </c>
      <c r="R699" s="19">
        <v>404</v>
      </c>
      <c r="S699" s="19"/>
      <c r="T699" s="16" t="s">
        <v>40</v>
      </c>
      <c r="U699" s="19" t="s">
        <v>238</v>
      </c>
      <c r="V699" s="19" t="s">
        <v>113</v>
      </c>
      <c r="W699" s="19">
        <v>75</v>
      </c>
      <c r="X699" s="19">
        <v>53.4</v>
      </c>
      <c r="Y699" s="26">
        <v>48549</v>
      </c>
      <c r="Z699" s="12" t="s">
        <v>43</v>
      </c>
      <c r="AA699" s="12">
        <f>YEAR(Tabela1[[#This Row],[Data_Publicacao_Parecer]])</f>
        <v>2025</v>
      </c>
      <c r="AB699" s="12">
        <f>MONTH(Tabela1[[#This Row],[Data_Publicacao_Parecer]])</f>
        <v>6</v>
      </c>
      <c r="AC699" s="12">
        <f>DAY(Tabela1[[#This Row],[Data_Publicacao_Parecer]])</f>
        <v>30</v>
      </c>
      <c r="AF699" s="12">
        <v>-27.636379999999999</v>
      </c>
      <c r="AG699" s="12">
        <v>-52.269689999999997</v>
      </c>
    </row>
    <row r="700" spans="1:33" ht="15" customHeight="1" x14ac:dyDescent="0.25">
      <c r="A700" s="19" t="s">
        <v>1606</v>
      </c>
      <c r="B700" s="19" t="s">
        <v>1607</v>
      </c>
      <c r="C700" s="19"/>
      <c r="D700" s="19" t="s">
        <v>144</v>
      </c>
      <c r="E700" s="19" t="s">
        <v>177</v>
      </c>
      <c r="F700" s="12">
        <f>_xlfn.NUMBERVALUE(_xlfn.TEXTBEFORE(Tabela1[[#This Row],[Processo]], "/", 1), ",", ".") + 2000</f>
        <v>2024</v>
      </c>
      <c r="G700" s="19" t="s">
        <v>82</v>
      </c>
      <c r="H700" s="18" t="s">
        <v>53</v>
      </c>
      <c r="I700" s="28">
        <v>45838</v>
      </c>
      <c r="J700" s="3">
        <v>7275354.4199999999</v>
      </c>
      <c r="K700" s="29"/>
      <c r="L700" s="3"/>
      <c r="M700" s="14">
        <f>Tabela1[[#This Row],[Valor_Previsto_(R$)]]*Tabela1[[#This Row],[Montante_Aprovado]]</f>
        <v>0</v>
      </c>
      <c r="N700" s="19" t="s">
        <v>59</v>
      </c>
      <c r="O700" s="19"/>
      <c r="P700" s="19">
        <v>0</v>
      </c>
      <c r="Q700" s="19">
        <v>444</v>
      </c>
      <c r="R700" s="19"/>
      <c r="S700" s="19"/>
      <c r="T700" s="19" t="s">
        <v>573</v>
      </c>
      <c r="U700" s="19" t="s">
        <v>168</v>
      </c>
      <c r="V700" s="19" t="s">
        <v>118</v>
      </c>
      <c r="W700" s="19">
        <v>75</v>
      </c>
      <c r="X700" s="19">
        <v>27.49</v>
      </c>
      <c r="Y700" s="26">
        <v>48549</v>
      </c>
      <c r="Z700" s="12" t="s">
        <v>43</v>
      </c>
      <c r="AA700" s="12">
        <f>YEAR(Tabela1[[#This Row],[Data_Publicacao_Parecer]])</f>
        <v>2025</v>
      </c>
      <c r="AB700" s="12">
        <f>MONTH(Tabela1[[#This Row],[Data_Publicacao_Parecer]])</f>
        <v>6</v>
      </c>
      <c r="AC700" s="12">
        <f>DAY(Tabela1[[#This Row],[Data_Publicacao_Parecer]])</f>
        <v>30</v>
      </c>
      <c r="AF700" s="12">
        <v>-29.912758</v>
      </c>
      <c r="AG700" s="12">
        <v>-51.185681000000002</v>
      </c>
    </row>
    <row r="701" spans="1:33" ht="15" customHeight="1" x14ac:dyDescent="0.25">
      <c r="A701" s="19" t="s">
        <v>1332</v>
      </c>
      <c r="B701" s="19" t="s">
        <v>1333</v>
      </c>
      <c r="C701" s="19" t="s">
        <v>191</v>
      </c>
      <c r="D701" s="19" t="s">
        <v>35</v>
      </c>
      <c r="E701" s="19" t="s">
        <v>70</v>
      </c>
      <c r="F701" s="12">
        <f>_xlfn.NUMBERVALUE(_xlfn.TEXTBEFORE(Tabela1[[#This Row],[Processo]], "/", 1), ",", ".") + 2000</f>
        <v>2024</v>
      </c>
      <c r="G701" s="19" t="s">
        <v>82</v>
      </c>
      <c r="H701" s="18" t="s">
        <v>105</v>
      </c>
      <c r="I701" s="28">
        <v>45847</v>
      </c>
      <c r="J701" s="3">
        <v>750000</v>
      </c>
      <c r="K701" s="29">
        <v>0.8962</v>
      </c>
      <c r="L701" s="3">
        <v>19348.63</v>
      </c>
      <c r="M701" s="14">
        <f>Tabela1[[#This Row],[Valor_Previsto_(R$)]]*Tabela1[[#This Row],[Montante_Aprovado]]</f>
        <v>672150</v>
      </c>
      <c r="N701" s="19" t="s">
        <v>39</v>
      </c>
      <c r="O701" s="28">
        <v>45951</v>
      </c>
      <c r="P701" s="19">
        <v>10</v>
      </c>
      <c r="Q701" s="19">
        <v>353</v>
      </c>
      <c r="R701" s="19">
        <v>357</v>
      </c>
      <c r="S701" s="19"/>
      <c r="T701" s="16" t="s">
        <v>40</v>
      </c>
      <c r="U701" s="19" t="s">
        <v>124</v>
      </c>
      <c r="V701" s="19" t="s">
        <v>125</v>
      </c>
      <c r="W701" s="19">
        <v>60</v>
      </c>
      <c r="X701" s="19">
        <v>33.700000000000003</v>
      </c>
      <c r="Y701" s="26">
        <v>48549</v>
      </c>
      <c r="Z701" s="12" t="s">
        <v>43</v>
      </c>
      <c r="AA701" s="12">
        <f>YEAR(Tabela1[[#This Row],[Data_Publicacao_Parecer]])</f>
        <v>2025</v>
      </c>
      <c r="AB701" s="12">
        <f>MONTH(Tabela1[[#This Row],[Data_Publicacao_Parecer]])</f>
        <v>7</v>
      </c>
      <c r="AC701" s="12">
        <f>DAY(Tabela1[[#This Row],[Data_Publicacao_Parecer]])</f>
        <v>9</v>
      </c>
      <c r="AF701" s="12">
        <v>-29.682414000000001</v>
      </c>
      <c r="AG701" s="12">
        <v>-51.467903</v>
      </c>
    </row>
    <row r="702" spans="1:33" ht="15" customHeight="1" x14ac:dyDescent="0.25">
      <c r="A702" s="19" t="s">
        <v>1463</v>
      </c>
      <c r="B702" s="19" t="s">
        <v>1464</v>
      </c>
      <c r="C702" s="19"/>
      <c r="D702" s="19" t="s">
        <v>157</v>
      </c>
      <c r="E702" s="19" t="s">
        <v>70</v>
      </c>
      <c r="F702" s="12">
        <f>_xlfn.NUMBERVALUE(_xlfn.TEXTBEFORE(Tabela1[[#This Row],[Processo]], "/", 1), ",", ".") + 2000</f>
        <v>2020</v>
      </c>
      <c r="G702" s="19" t="s">
        <v>37</v>
      </c>
      <c r="H702" s="18" t="s">
        <v>142</v>
      </c>
      <c r="I702" s="28">
        <v>45847</v>
      </c>
      <c r="J702" s="3"/>
      <c r="K702" s="29"/>
      <c r="L702" s="3"/>
      <c r="M702" s="14">
        <f>Tabela1[[#This Row],[Valor_Previsto_(R$)]]*Tabela1[[#This Row],[Montante_Aprovado]]</f>
        <v>0</v>
      </c>
      <c r="N702" s="19"/>
      <c r="O702" s="19"/>
      <c r="P702" s="19"/>
      <c r="Q702" s="19">
        <v>103</v>
      </c>
      <c r="R702" s="19">
        <v>98</v>
      </c>
      <c r="S702" s="19"/>
      <c r="T702" s="16" t="s">
        <v>40</v>
      </c>
      <c r="U702" s="19" t="s">
        <v>72</v>
      </c>
      <c r="V702" s="19" t="s">
        <v>67</v>
      </c>
      <c r="W702" s="19"/>
      <c r="X702" s="19"/>
      <c r="Y702" s="26">
        <v>47908</v>
      </c>
      <c r="Z702" s="12" t="s">
        <v>43</v>
      </c>
      <c r="AA702" s="12">
        <f>YEAR(Tabela1[[#This Row],[Data_Publicacao_Parecer]])</f>
        <v>2025</v>
      </c>
      <c r="AB702" s="12">
        <f>MONTH(Tabela1[[#This Row],[Data_Publicacao_Parecer]])</f>
        <v>7</v>
      </c>
      <c r="AC702" s="12">
        <f>DAY(Tabela1[[#This Row],[Data_Publicacao_Parecer]])</f>
        <v>9</v>
      </c>
      <c r="AF702" s="12">
        <v>-29.235140999999999</v>
      </c>
      <c r="AG702" s="12">
        <v>-51.870282000000003</v>
      </c>
    </row>
    <row r="703" spans="1:33" ht="15" customHeight="1" x14ac:dyDescent="0.25">
      <c r="A703" s="19" t="s">
        <v>56</v>
      </c>
      <c r="B703" s="19" t="s">
        <v>57</v>
      </c>
      <c r="C703" s="19"/>
      <c r="D703" s="19" t="s">
        <v>35</v>
      </c>
      <c r="E703" s="19" t="s">
        <v>36</v>
      </c>
      <c r="F703" s="12">
        <f>_xlfn.NUMBERVALUE(_xlfn.TEXTBEFORE(Tabela1[[#This Row],[Processo]], "/", 1), ",", ".") + 2000</f>
        <v>2024</v>
      </c>
      <c r="G703" s="19" t="s">
        <v>37</v>
      </c>
      <c r="H703" s="21" t="s">
        <v>58</v>
      </c>
      <c r="I703" s="28">
        <v>45866</v>
      </c>
      <c r="J703" s="3">
        <v>12015795.35</v>
      </c>
      <c r="K703" s="29"/>
      <c r="L703" s="3"/>
      <c r="M703" s="14">
        <f>Tabela1[[#This Row],[Valor_Previsto_(R$)]]*Tabela1[[#This Row],[Montante_Aprovado]]</f>
        <v>0</v>
      </c>
      <c r="N703" s="19" t="s">
        <v>59</v>
      </c>
      <c r="O703" s="19"/>
      <c r="P703" s="19">
        <v>3</v>
      </c>
      <c r="Q703" s="19">
        <v>7</v>
      </c>
      <c r="R703" s="12" t="s">
        <v>2144</v>
      </c>
      <c r="S703" s="19"/>
      <c r="T703" s="16" t="s">
        <v>60</v>
      </c>
      <c r="U703" s="19" t="s">
        <v>61</v>
      </c>
      <c r="V703" s="19" t="s">
        <v>55</v>
      </c>
      <c r="W703" s="19">
        <v>65</v>
      </c>
      <c r="X703" s="19">
        <v>38.83</v>
      </c>
      <c r="Y703" s="26">
        <v>48549</v>
      </c>
      <c r="Z703" s="12" t="s">
        <v>43</v>
      </c>
      <c r="AA703" s="12">
        <f>YEAR(Tabela1[[#This Row],[Data_Publicacao_Parecer]])</f>
        <v>2025</v>
      </c>
      <c r="AB703" s="12">
        <f>MONTH(Tabela1[[#This Row],[Data_Publicacao_Parecer]])</f>
        <v>7</v>
      </c>
      <c r="AC703" s="12">
        <f>DAY(Tabela1[[#This Row],[Data_Publicacao_Parecer]])</f>
        <v>28</v>
      </c>
      <c r="AF703" s="12">
        <v>-29.166212000000002</v>
      </c>
      <c r="AG703" s="12">
        <v>-51.516475999999997</v>
      </c>
    </row>
    <row r="704" spans="1:33" ht="15" customHeight="1" x14ac:dyDescent="0.25">
      <c r="A704" s="19" t="s">
        <v>68</v>
      </c>
      <c r="B704" s="19" t="s">
        <v>69</v>
      </c>
      <c r="C704" s="19"/>
      <c r="D704" s="19" t="s">
        <v>35</v>
      </c>
      <c r="E704" s="19" t="s">
        <v>70</v>
      </c>
      <c r="F704" s="12">
        <f>_xlfn.NUMBERVALUE(_xlfn.TEXTBEFORE(Tabela1[[#This Row],[Processo]], "/", 1), ",", ".") + 2000</f>
        <v>2024</v>
      </c>
      <c r="G704" s="19" t="s">
        <v>65</v>
      </c>
      <c r="H704" s="21" t="s">
        <v>71</v>
      </c>
      <c r="I704" s="28">
        <v>45866</v>
      </c>
      <c r="J704" s="3">
        <v>4995086.18</v>
      </c>
      <c r="K704" s="29"/>
      <c r="L704" s="3"/>
      <c r="M704" s="14">
        <f>Tabela1[[#This Row],[Valor_Previsto_(R$)]]*Tabela1[[#This Row],[Montante_Aprovado]]</f>
        <v>0</v>
      </c>
      <c r="N704" s="19" t="s">
        <v>59</v>
      </c>
      <c r="O704" s="19"/>
      <c r="P704" s="19">
        <v>33</v>
      </c>
      <c r="Q704" s="19">
        <v>25</v>
      </c>
      <c r="R704" s="12" t="s">
        <v>2144</v>
      </c>
      <c r="S704" s="19"/>
      <c r="T704" s="16" t="s">
        <v>60</v>
      </c>
      <c r="U704" s="19" t="s">
        <v>72</v>
      </c>
      <c r="V704" s="19" t="s">
        <v>67</v>
      </c>
      <c r="W704" s="19">
        <v>45</v>
      </c>
      <c r="X704" s="19">
        <v>17.84</v>
      </c>
      <c r="Y704" s="26">
        <v>48549</v>
      </c>
      <c r="Z704" s="12" t="s">
        <v>43</v>
      </c>
      <c r="AA704" s="12">
        <f>YEAR(Tabela1[[#This Row],[Data_Publicacao_Parecer]])</f>
        <v>2025</v>
      </c>
      <c r="AB704" s="12">
        <f>MONTH(Tabela1[[#This Row],[Data_Publicacao_Parecer]])</f>
        <v>7</v>
      </c>
      <c r="AC704" s="12">
        <f>DAY(Tabela1[[#This Row],[Data_Publicacao_Parecer]])</f>
        <v>28</v>
      </c>
      <c r="AF704" s="12">
        <v>-29.235140999999999</v>
      </c>
      <c r="AG704" s="12">
        <v>-51.870282000000003</v>
      </c>
    </row>
    <row r="705" spans="1:33" ht="15" customHeight="1" x14ac:dyDescent="0.25">
      <c r="A705" s="19" t="s">
        <v>557</v>
      </c>
      <c r="B705" s="19" t="s">
        <v>558</v>
      </c>
      <c r="C705" s="19"/>
      <c r="D705" s="19" t="s">
        <v>144</v>
      </c>
      <c r="E705" s="19" t="s">
        <v>372</v>
      </c>
      <c r="F705" s="12">
        <f>_xlfn.NUMBERVALUE(_xlfn.TEXTBEFORE(Tabela1[[#This Row],[Processo]], "/", 1), ",", ".") + 2000</f>
        <v>2025</v>
      </c>
      <c r="G705" s="19" t="s">
        <v>37</v>
      </c>
      <c r="H705" s="18" t="s">
        <v>90</v>
      </c>
      <c r="I705" s="28">
        <v>45866</v>
      </c>
      <c r="J705" s="3">
        <v>18167767.109999999</v>
      </c>
      <c r="K705" s="29"/>
      <c r="L705" s="3"/>
      <c r="M705" s="14">
        <f>Tabela1[[#This Row],[Valor_Previsto_(R$)]]*Tabela1[[#This Row],[Montante_Aprovado]]</f>
        <v>0</v>
      </c>
      <c r="N705" s="19" t="s">
        <v>59</v>
      </c>
      <c r="O705" s="19"/>
      <c r="P705" s="19">
        <v>43</v>
      </c>
      <c r="Q705" s="19">
        <v>118</v>
      </c>
      <c r="R705" s="19"/>
      <c r="S705" s="19"/>
      <c r="T705" s="19" t="s">
        <v>559</v>
      </c>
      <c r="U705" s="19" t="s">
        <v>194</v>
      </c>
      <c r="V705" s="19" t="s">
        <v>156</v>
      </c>
      <c r="W705" s="19">
        <v>70</v>
      </c>
      <c r="X705" s="19">
        <v>40.94</v>
      </c>
      <c r="Y705" s="26">
        <v>48549</v>
      </c>
      <c r="Z705" s="12" t="s">
        <v>43</v>
      </c>
      <c r="AA705" s="12">
        <f>YEAR(Tabela1[[#This Row],[Data_Publicacao_Parecer]])</f>
        <v>2025</v>
      </c>
      <c r="AB705" s="12">
        <f>MONTH(Tabela1[[#This Row],[Data_Publicacao_Parecer]])</f>
        <v>7</v>
      </c>
      <c r="AC705" s="12">
        <f>DAY(Tabela1[[#This Row],[Data_Publicacao_Parecer]])</f>
        <v>28</v>
      </c>
      <c r="AF705" s="12">
        <v>-29.947222</v>
      </c>
      <c r="AG705" s="12">
        <v>-51.101605999999997</v>
      </c>
    </row>
    <row r="706" spans="1:33" ht="15" customHeight="1" x14ac:dyDescent="0.25">
      <c r="A706" s="19" t="s">
        <v>584</v>
      </c>
      <c r="B706" s="19" t="s">
        <v>585</v>
      </c>
      <c r="C706" s="19"/>
      <c r="D706" s="19" t="s">
        <v>46</v>
      </c>
      <c r="E706" s="19" t="s">
        <v>70</v>
      </c>
      <c r="F706" s="12">
        <f>_xlfn.NUMBERVALUE(_xlfn.TEXTBEFORE(Tabela1[[#This Row],[Processo]], "/", 1), ",", ".") + 2000</f>
        <v>2022</v>
      </c>
      <c r="G706" s="19" t="s">
        <v>65</v>
      </c>
      <c r="H706" s="21" t="s">
        <v>53</v>
      </c>
      <c r="I706" s="28">
        <v>45866</v>
      </c>
      <c r="J706" s="3">
        <v>1226000</v>
      </c>
      <c r="K706" s="29">
        <v>1</v>
      </c>
      <c r="L706" s="3">
        <v>19089.21</v>
      </c>
      <c r="M706" s="14">
        <f>Tabela1[[#This Row],[Valor_Previsto_(R$)]]*Tabela1[[#This Row],[Montante_Aprovado]]</f>
        <v>1226000</v>
      </c>
      <c r="N706" s="19" t="s">
        <v>39</v>
      </c>
      <c r="O706" s="28">
        <v>45736</v>
      </c>
      <c r="P706" s="19">
        <v>4</v>
      </c>
      <c r="Q706" s="19">
        <v>39</v>
      </c>
      <c r="R706" s="19"/>
      <c r="S706" s="19"/>
      <c r="T706" s="19" t="s">
        <v>79</v>
      </c>
      <c r="U706" s="19" t="s">
        <v>586</v>
      </c>
      <c r="V706" s="19" t="s">
        <v>67</v>
      </c>
      <c r="W706" s="19">
        <v>35</v>
      </c>
      <c r="X706" s="19">
        <v>56.13</v>
      </c>
      <c r="Y706" s="26">
        <v>48153</v>
      </c>
      <c r="Z706" s="12" t="s">
        <v>43</v>
      </c>
      <c r="AA706" s="12">
        <f>YEAR(Tabela1[[#This Row],[Data_Publicacao_Parecer]])</f>
        <v>2025</v>
      </c>
      <c r="AB706" s="12">
        <f>MONTH(Tabela1[[#This Row],[Data_Publicacao_Parecer]])</f>
        <v>7</v>
      </c>
      <c r="AC706" s="12">
        <f>DAY(Tabela1[[#This Row],[Data_Publicacao_Parecer]])</f>
        <v>28</v>
      </c>
      <c r="AF706" s="12">
        <v>-29.331112999999998</v>
      </c>
      <c r="AG706" s="12">
        <v>-52.097268</v>
      </c>
    </row>
    <row r="707" spans="1:33" ht="15" customHeight="1" x14ac:dyDescent="0.25">
      <c r="A707" s="19" t="s">
        <v>692</v>
      </c>
      <c r="B707" s="19" t="s">
        <v>693</v>
      </c>
      <c r="C707" s="19"/>
      <c r="D707" s="19" t="s">
        <v>144</v>
      </c>
      <c r="E707" s="19" t="s">
        <v>166</v>
      </c>
      <c r="F707" s="12">
        <f>_xlfn.NUMBERVALUE(_xlfn.TEXTBEFORE(Tabela1[[#This Row],[Processo]], "/", 1), ",", ".") + 2000</f>
        <v>2024</v>
      </c>
      <c r="G707" s="19" t="s">
        <v>82</v>
      </c>
      <c r="H707" s="21" t="s">
        <v>53</v>
      </c>
      <c r="I707" s="28">
        <v>45866</v>
      </c>
      <c r="J707" s="3">
        <v>38507588.729999997</v>
      </c>
      <c r="K707" s="29"/>
      <c r="L707" s="3"/>
      <c r="M707" s="14">
        <f>Tabela1[[#This Row],[Valor_Previsto_(R$)]]*Tabela1[[#This Row],[Montante_Aprovado]]</f>
        <v>0</v>
      </c>
      <c r="N707" s="19" t="s">
        <v>59</v>
      </c>
      <c r="O707" s="19"/>
      <c r="P707" s="19">
        <v>50</v>
      </c>
      <c r="Q707" s="19">
        <v>1082</v>
      </c>
      <c r="R707" s="19"/>
      <c r="S707" s="19"/>
      <c r="T707" s="19" t="s">
        <v>559</v>
      </c>
      <c r="U707" s="19" t="s">
        <v>299</v>
      </c>
      <c r="V707" s="19" t="s">
        <v>118</v>
      </c>
      <c r="W707" s="19">
        <v>35</v>
      </c>
      <c r="X707" s="19">
        <v>42.48</v>
      </c>
      <c r="Y707" s="26">
        <v>48274</v>
      </c>
      <c r="Z707" s="12" t="s">
        <v>43</v>
      </c>
      <c r="AA707" s="12">
        <f>YEAR(Tabela1[[#This Row],[Data_Publicacao_Parecer]])</f>
        <v>2025</v>
      </c>
      <c r="AB707" s="12">
        <f>MONTH(Tabela1[[#This Row],[Data_Publicacao_Parecer]])</f>
        <v>7</v>
      </c>
      <c r="AC707" s="12">
        <f>DAY(Tabela1[[#This Row],[Data_Publicacao_Parecer]])</f>
        <v>28</v>
      </c>
      <c r="AF707" s="12">
        <v>-29.754494000000001</v>
      </c>
      <c r="AG707" s="12">
        <v>-51.149773000000003</v>
      </c>
    </row>
    <row r="708" spans="1:33" ht="15" customHeight="1" x14ac:dyDescent="0.25">
      <c r="A708" s="19" t="s">
        <v>829</v>
      </c>
      <c r="B708" s="19" t="s">
        <v>830</v>
      </c>
      <c r="C708" s="19"/>
      <c r="D708" s="19" t="s">
        <v>35</v>
      </c>
      <c r="E708" s="19" t="s">
        <v>70</v>
      </c>
      <c r="F708" s="12">
        <f>_xlfn.NUMBERVALUE(_xlfn.TEXTBEFORE(Tabela1[[#This Row],[Processo]], "/", 1), ",", ".") + 2000</f>
        <v>2025</v>
      </c>
      <c r="G708" s="19" t="s">
        <v>65</v>
      </c>
      <c r="H708" s="21" t="s">
        <v>48</v>
      </c>
      <c r="I708" s="28">
        <v>45866</v>
      </c>
      <c r="J708" s="3">
        <v>4942918.3499999996</v>
      </c>
      <c r="K708" s="29"/>
      <c r="L708" s="3"/>
      <c r="M708" s="14">
        <f>Tabela1[[#This Row],[Valor_Previsto_(R$)]]*Tabela1[[#This Row],[Montante_Aprovado]]</f>
        <v>0</v>
      </c>
      <c r="N708" s="19" t="s">
        <v>59</v>
      </c>
      <c r="O708" s="19"/>
      <c r="P708" s="19">
        <v>3</v>
      </c>
      <c r="Q708" s="19">
        <v>70</v>
      </c>
      <c r="R708" s="12" t="s">
        <v>2144</v>
      </c>
      <c r="S708" s="19"/>
      <c r="T708" s="16" t="s">
        <v>60</v>
      </c>
      <c r="U708" s="19" t="s">
        <v>831</v>
      </c>
      <c r="V708" s="19" t="s">
        <v>67</v>
      </c>
      <c r="W708" s="19">
        <v>65</v>
      </c>
      <c r="X708" s="19">
        <v>43.67</v>
      </c>
      <c r="Y708" s="26">
        <v>48549</v>
      </c>
      <c r="Z708" s="12" t="s">
        <v>43</v>
      </c>
      <c r="AA708" s="12">
        <f>YEAR(Tabela1[[#This Row],[Data_Publicacao_Parecer]])</f>
        <v>2025</v>
      </c>
      <c r="AB708" s="12">
        <f>MONTH(Tabela1[[#This Row],[Data_Publicacao_Parecer]])</f>
        <v>7</v>
      </c>
      <c r="AC708" s="12">
        <f>DAY(Tabela1[[#This Row],[Data_Publicacao_Parecer]])</f>
        <v>28</v>
      </c>
      <c r="AF708" s="12">
        <v>-29.426275</v>
      </c>
      <c r="AG708" s="12">
        <v>-51.764454999999998</v>
      </c>
    </row>
    <row r="709" spans="1:33" ht="15" customHeight="1" x14ac:dyDescent="0.25">
      <c r="A709" s="19" t="s">
        <v>864</v>
      </c>
      <c r="B709" s="19" t="s">
        <v>865</v>
      </c>
      <c r="C709" s="19"/>
      <c r="D709" s="19" t="s">
        <v>35</v>
      </c>
      <c r="E709" s="19" t="s">
        <v>36</v>
      </c>
      <c r="F709" s="12">
        <f>_xlfn.NUMBERVALUE(_xlfn.TEXTBEFORE(Tabela1[[#This Row],[Processo]], "/", 1), ",", ".") + 2000</f>
        <v>2024</v>
      </c>
      <c r="G709" s="19" t="s">
        <v>37</v>
      </c>
      <c r="H709" s="12" t="s">
        <v>53</v>
      </c>
      <c r="I709" s="28">
        <v>45866</v>
      </c>
      <c r="J709" s="3">
        <v>7186960.75</v>
      </c>
      <c r="K709" s="29"/>
      <c r="L709" s="3"/>
      <c r="M709" s="14">
        <f>Tabela1[[#This Row],[Valor_Previsto_(R$)]]*Tabela1[[#This Row],[Montante_Aprovado]]</f>
        <v>0</v>
      </c>
      <c r="N709" s="19" t="s">
        <v>59</v>
      </c>
      <c r="O709" s="19"/>
      <c r="P709" s="19">
        <v>2</v>
      </c>
      <c r="Q709" s="19">
        <v>39</v>
      </c>
      <c r="R709" s="12" t="s">
        <v>2144</v>
      </c>
      <c r="S709" s="19"/>
      <c r="T709" s="16" t="s">
        <v>60</v>
      </c>
      <c r="U709" s="19" t="s">
        <v>238</v>
      </c>
      <c r="V709" s="19" t="s">
        <v>113</v>
      </c>
      <c r="W709" s="19">
        <v>35</v>
      </c>
      <c r="X709" s="19">
        <v>18.2</v>
      </c>
      <c r="Y709" s="26">
        <v>48549</v>
      </c>
      <c r="Z709" s="12" t="s">
        <v>43</v>
      </c>
      <c r="AA709" s="12">
        <f>YEAR(Tabela1[[#This Row],[Data_Publicacao_Parecer]])</f>
        <v>2025</v>
      </c>
      <c r="AB709" s="12">
        <f>MONTH(Tabela1[[#This Row],[Data_Publicacao_Parecer]])</f>
        <v>7</v>
      </c>
      <c r="AC709" s="12">
        <f>DAY(Tabela1[[#This Row],[Data_Publicacao_Parecer]])</f>
        <v>28</v>
      </c>
      <c r="AF709" s="12">
        <v>-27.636379999999999</v>
      </c>
      <c r="AG709" s="12">
        <v>-52.269689999999997</v>
      </c>
    </row>
    <row r="710" spans="1:33" ht="15" customHeight="1" x14ac:dyDescent="0.25">
      <c r="A710" s="19" t="s">
        <v>937</v>
      </c>
      <c r="B710" s="19" t="s">
        <v>939</v>
      </c>
      <c r="C710" s="12" t="s">
        <v>78</v>
      </c>
      <c r="D710" s="19" t="s">
        <v>46</v>
      </c>
      <c r="E710" s="19" t="s">
        <v>70</v>
      </c>
      <c r="F710" s="12">
        <f>_xlfn.NUMBERVALUE(_xlfn.TEXTBEFORE(Tabela1[[#This Row],[Processo]], "/", 1), ",", ".") + 2000</f>
        <v>2024</v>
      </c>
      <c r="G710" s="19" t="s">
        <v>65</v>
      </c>
      <c r="H710" s="12" t="s">
        <v>48</v>
      </c>
      <c r="I710" s="28">
        <v>45866</v>
      </c>
      <c r="J710" s="3">
        <v>2548125.2000000002</v>
      </c>
      <c r="K710" s="29">
        <v>0.89629999999999999</v>
      </c>
      <c r="L710" s="3"/>
      <c r="M710" s="14">
        <f>Tabela1[[#This Row],[Valor_Previsto_(R$)]]*Tabela1[[#This Row],[Montante_Aprovado]]</f>
        <v>2283884.6167600001</v>
      </c>
      <c r="N710" s="19" t="s">
        <v>39</v>
      </c>
      <c r="O710" s="28">
        <v>45971</v>
      </c>
      <c r="P710" s="19">
        <v>4</v>
      </c>
      <c r="Q710" s="19">
        <v>21</v>
      </c>
      <c r="R710" s="19">
        <v>25</v>
      </c>
      <c r="S710" s="19"/>
      <c r="T710" s="16" t="s">
        <v>40</v>
      </c>
      <c r="U710" s="19" t="s">
        <v>432</v>
      </c>
      <c r="V710" s="19" t="s">
        <v>67</v>
      </c>
      <c r="W710" s="19">
        <v>70</v>
      </c>
      <c r="X710" s="19">
        <v>39.43</v>
      </c>
      <c r="Y710" s="26">
        <v>48549</v>
      </c>
      <c r="Z710" s="12" t="s">
        <v>43</v>
      </c>
      <c r="AA710" s="12">
        <f>YEAR(Tabela1[[#This Row],[Data_Publicacao_Parecer]])</f>
        <v>2025</v>
      </c>
      <c r="AB710" s="12">
        <f>MONTH(Tabela1[[#This Row],[Data_Publicacao_Parecer]])</f>
        <v>7</v>
      </c>
      <c r="AC710" s="12">
        <f>DAY(Tabela1[[#This Row],[Data_Publicacao_Parecer]])</f>
        <v>28</v>
      </c>
      <c r="AF710" s="12">
        <v>-29.401353</v>
      </c>
      <c r="AG710" s="12">
        <v>-51.955734999999997</v>
      </c>
    </row>
    <row r="711" spans="1:33" ht="15" customHeight="1" x14ac:dyDescent="0.25">
      <c r="A711" s="19" t="s">
        <v>981</v>
      </c>
      <c r="B711" s="19" t="s">
        <v>982</v>
      </c>
      <c r="C711" s="19"/>
      <c r="D711" s="19" t="s">
        <v>35</v>
      </c>
      <c r="E711" s="19" t="s">
        <v>70</v>
      </c>
      <c r="F711" s="12">
        <f>_xlfn.NUMBERVALUE(_xlfn.TEXTBEFORE(Tabela1[[#This Row],[Processo]], "/", 1), ",", ".") + 2000</f>
        <v>2024</v>
      </c>
      <c r="G711" s="19" t="s">
        <v>37</v>
      </c>
      <c r="H711" s="12" t="s">
        <v>105</v>
      </c>
      <c r="I711" s="28">
        <v>45866</v>
      </c>
      <c r="J711" s="3">
        <v>18823991.190000001</v>
      </c>
      <c r="K711" s="29"/>
      <c r="L711" s="3"/>
      <c r="M711" s="14">
        <f>Tabela1[[#This Row],[Valor_Previsto_(R$)]]*Tabela1[[#This Row],[Montante_Aprovado]]</f>
        <v>0</v>
      </c>
      <c r="N711" s="19" t="s">
        <v>59</v>
      </c>
      <c r="O711" s="19"/>
      <c r="P711" s="19">
        <v>10</v>
      </c>
      <c r="Q711" s="19">
        <v>57</v>
      </c>
      <c r="R711" s="19">
        <v>76</v>
      </c>
      <c r="S711" s="19"/>
      <c r="T711" s="16" t="s">
        <v>40</v>
      </c>
      <c r="U711" s="19" t="s">
        <v>983</v>
      </c>
      <c r="V711" s="19" t="s">
        <v>55</v>
      </c>
      <c r="W711" s="19">
        <v>65</v>
      </c>
      <c r="X711" s="19">
        <v>54.46</v>
      </c>
      <c r="Y711" s="26">
        <v>48549</v>
      </c>
      <c r="Z711" s="12" t="s">
        <v>43</v>
      </c>
      <c r="AA711" s="12">
        <f>YEAR(Tabela1[[#This Row],[Data_Publicacao_Parecer]])</f>
        <v>2025</v>
      </c>
      <c r="AB711" s="12">
        <f>MONTH(Tabela1[[#This Row],[Data_Publicacao_Parecer]])</f>
        <v>7</v>
      </c>
      <c r="AC711" s="12">
        <f>DAY(Tabela1[[#This Row],[Data_Publicacao_Parecer]])</f>
        <v>28</v>
      </c>
      <c r="AF711" s="12">
        <v>-28.646160999999999</v>
      </c>
      <c r="AG711" s="12">
        <v>-52.076728000000003</v>
      </c>
    </row>
    <row r="712" spans="1:33" ht="15" customHeight="1" x14ac:dyDescent="0.25">
      <c r="A712" s="19" t="s">
        <v>1111</v>
      </c>
      <c r="B712" s="19" t="s">
        <v>1112</v>
      </c>
      <c r="C712" s="19"/>
      <c r="D712" s="19" t="s">
        <v>46</v>
      </c>
      <c r="E712" s="19" t="s">
        <v>70</v>
      </c>
      <c r="F712" s="12">
        <f>_xlfn.NUMBERVALUE(_xlfn.TEXTBEFORE(Tabela1[[#This Row],[Processo]], "/", 1), ",", ".") + 2000</f>
        <v>2024</v>
      </c>
      <c r="G712" s="19" t="s">
        <v>65</v>
      </c>
      <c r="H712" s="12" t="s">
        <v>128</v>
      </c>
      <c r="I712" s="28">
        <v>45866</v>
      </c>
      <c r="J712" s="3">
        <v>1019718.08</v>
      </c>
      <c r="K712" s="29"/>
      <c r="L712" s="3"/>
      <c r="M712" s="14">
        <f>Tabela1[[#This Row],[Valor_Previsto_(R$)]]*Tabela1[[#This Row],[Montante_Aprovado]]</f>
        <v>0</v>
      </c>
      <c r="N712" s="19" t="s">
        <v>59</v>
      </c>
      <c r="O712" s="19"/>
      <c r="P712" s="19">
        <v>2</v>
      </c>
      <c r="Q712" s="19">
        <v>18</v>
      </c>
      <c r="R712" s="12" t="s">
        <v>2144</v>
      </c>
      <c r="S712" s="19"/>
      <c r="T712" s="16" t="s">
        <v>60</v>
      </c>
      <c r="U712" s="19" t="s">
        <v>260</v>
      </c>
      <c r="V712" s="19" t="s">
        <v>67</v>
      </c>
      <c r="W712" s="19">
        <v>45</v>
      </c>
      <c r="X712" s="19">
        <v>44.17</v>
      </c>
      <c r="Y712" s="26">
        <v>48549</v>
      </c>
      <c r="Z712" s="12" t="s">
        <v>43</v>
      </c>
      <c r="AA712" s="12">
        <f>YEAR(Tabela1[[#This Row],[Data_Publicacao_Parecer]])</f>
        <v>2025</v>
      </c>
      <c r="AB712" s="12">
        <f>MONTH(Tabela1[[#This Row],[Data_Publicacao_Parecer]])</f>
        <v>7</v>
      </c>
      <c r="AC712" s="12">
        <f>DAY(Tabela1[[#This Row],[Data_Publicacao_Parecer]])</f>
        <v>28</v>
      </c>
      <c r="AF712" s="12">
        <v>-29.459085999999999</v>
      </c>
      <c r="AG712" s="12">
        <v>-51.964427000000001</v>
      </c>
    </row>
    <row r="713" spans="1:33" ht="15" customHeight="1" x14ac:dyDescent="0.25">
      <c r="A713" s="19" t="s">
        <v>1156</v>
      </c>
      <c r="B713" s="19" t="s">
        <v>1157</v>
      </c>
      <c r="C713" s="19"/>
      <c r="D713" s="19" t="s">
        <v>35</v>
      </c>
      <c r="E713" s="19" t="s">
        <v>64</v>
      </c>
      <c r="F713" s="12">
        <f>_xlfn.NUMBERVALUE(_xlfn.TEXTBEFORE(Tabela1[[#This Row],[Processo]], "/", 1), ",", ".") + 2000</f>
        <v>2024</v>
      </c>
      <c r="G713" s="19" t="s">
        <v>37</v>
      </c>
      <c r="H713" s="12" t="s">
        <v>752</v>
      </c>
      <c r="I713" s="28">
        <v>45866</v>
      </c>
      <c r="J713" s="3">
        <v>17175554.57</v>
      </c>
      <c r="K713" s="29"/>
      <c r="L713" s="3"/>
      <c r="M713" s="14">
        <f>Tabela1[[#This Row],[Valor_Previsto_(R$)]]*Tabela1[[#This Row],[Montante_Aprovado]]</f>
        <v>0</v>
      </c>
      <c r="N713" s="19" t="s">
        <v>59</v>
      </c>
      <c r="O713" s="19"/>
      <c r="P713" s="19">
        <v>10</v>
      </c>
      <c r="Q713" s="19">
        <v>91</v>
      </c>
      <c r="R713" s="19">
        <v>94</v>
      </c>
      <c r="S713" s="19"/>
      <c r="T713" s="16" t="s">
        <v>40</v>
      </c>
      <c r="U713" s="19" t="s">
        <v>333</v>
      </c>
      <c r="V713" s="19" t="s">
        <v>55</v>
      </c>
      <c r="W713" s="19">
        <v>45</v>
      </c>
      <c r="X713" s="19">
        <v>14.52</v>
      </c>
      <c r="Y713" s="26">
        <v>48549</v>
      </c>
      <c r="Z713" s="12" t="s">
        <v>43</v>
      </c>
      <c r="AA713" s="12">
        <f>YEAR(Tabela1[[#This Row],[Data_Publicacao_Parecer]])</f>
        <v>2025</v>
      </c>
      <c r="AB713" s="12">
        <f>MONTH(Tabela1[[#This Row],[Data_Publicacao_Parecer]])</f>
        <v>7</v>
      </c>
      <c r="AC713" s="12">
        <f>DAY(Tabela1[[#This Row],[Data_Publicacao_Parecer]])</f>
        <v>28</v>
      </c>
      <c r="AF713" s="12">
        <v>-28.967659000000001</v>
      </c>
      <c r="AG713" s="12">
        <v>-51.069558999999998</v>
      </c>
    </row>
    <row r="714" spans="1:33" ht="15" customHeight="1" x14ac:dyDescent="0.25">
      <c r="A714" s="19" t="s">
        <v>1191</v>
      </c>
      <c r="B714" s="19" t="s">
        <v>1192</v>
      </c>
      <c r="C714" s="19"/>
      <c r="D714" s="19" t="s">
        <v>144</v>
      </c>
      <c r="E714" s="19" t="s">
        <v>166</v>
      </c>
      <c r="F714" s="12">
        <f>_xlfn.NUMBERVALUE(_xlfn.TEXTBEFORE(Tabela1[[#This Row],[Processo]], "/", 1), ",", ".") + 2000</f>
        <v>2025</v>
      </c>
      <c r="G714" s="19" t="s">
        <v>37</v>
      </c>
      <c r="H714" s="19" t="s">
        <v>48</v>
      </c>
      <c r="I714" s="28">
        <v>45866</v>
      </c>
      <c r="J714" s="3">
        <v>14745977.310000001</v>
      </c>
      <c r="K714" s="29"/>
      <c r="L714" s="3"/>
      <c r="M714" s="14">
        <f>Tabela1[[#This Row],[Valor_Previsto_(R$)]]*Tabela1[[#This Row],[Montante_Aprovado]]</f>
        <v>0</v>
      </c>
      <c r="N714" s="19" t="s">
        <v>59</v>
      </c>
      <c r="O714" s="19"/>
      <c r="P714" s="19">
        <v>0</v>
      </c>
      <c r="Q714" s="19">
        <v>141</v>
      </c>
      <c r="R714" s="19">
        <v>145</v>
      </c>
      <c r="S714" s="19"/>
      <c r="T714" s="16" t="s">
        <v>40</v>
      </c>
      <c r="U714" s="19" t="s">
        <v>1193</v>
      </c>
      <c r="V714" s="19" t="s">
        <v>67</v>
      </c>
      <c r="W714" s="19">
        <v>65</v>
      </c>
      <c r="X714" s="19">
        <v>53.87</v>
      </c>
      <c r="Y714" s="26">
        <v>48549</v>
      </c>
      <c r="Z714" s="12" t="s">
        <v>43</v>
      </c>
      <c r="AA714" s="12">
        <f>YEAR(Tabela1[[#This Row],[Data_Publicacao_Parecer]])</f>
        <v>2025</v>
      </c>
      <c r="AB714" s="12">
        <f>MONTH(Tabela1[[#This Row],[Data_Publicacao_Parecer]])</f>
        <v>7</v>
      </c>
      <c r="AC714" s="12">
        <f>DAY(Tabela1[[#This Row],[Data_Publicacao_Parecer]])</f>
        <v>28</v>
      </c>
      <c r="AF714" s="12">
        <v>-29.794329999999999</v>
      </c>
      <c r="AG714" s="12">
        <v>-51.865346000000002</v>
      </c>
    </row>
    <row r="715" spans="1:33" ht="15" customHeight="1" x14ac:dyDescent="0.25">
      <c r="A715" s="19" t="s">
        <v>1458</v>
      </c>
      <c r="B715" s="19" t="s">
        <v>1459</v>
      </c>
      <c r="C715" s="19"/>
      <c r="D715" s="19" t="s">
        <v>144</v>
      </c>
      <c r="E715" s="19" t="s">
        <v>166</v>
      </c>
      <c r="F715" s="12">
        <f>_xlfn.NUMBERVALUE(_xlfn.TEXTBEFORE(Tabela1[[#This Row],[Processo]], "/", 1), ",", ".") + 2000</f>
        <v>2025</v>
      </c>
      <c r="G715" s="19" t="s">
        <v>65</v>
      </c>
      <c r="H715" s="20" t="s">
        <v>275</v>
      </c>
      <c r="I715" s="28">
        <v>45866</v>
      </c>
      <c r="J715" s="3">
        <v>2300000</v>
      </c>
      <c r="K715" s="29"/>
      <c r="L715" s="3"/>
      <c r="M715" s="14">
        <f>Tabela1[[#This Row],[Valor_Previsto_(R$)]]*Tabela1[[#This Row],[Montante_Aprovado]]</f>
        <v>0</v>
      </c>
      <c r="N715" s="19" t="s">
        <v>59</v>
      </c>
      <c r="O715" s="19"/>
      <c r="P715" s="19">
        <v>0</v>
      </c>
      <c r="Q715" s="19">
        <v>31</v>
      </c>
      <c r="R715" s="19"/>
      <c r="S715" s="19"/>
      <c r="T715" s="19" t="s">
        <v>1460</v>
      </c>
      <c r="U715" s="19" t="s">
        <v>378</v>
      </c>
      <c r="V715" s="19" t="s">
        <v>202</v>
      </c>
      <c r="W715" s="19">
        <v>55</v>
      </c>
      <c r="X715" s="19">
        <v>43.73</v>
      </c>
      <c r="Y715" s="26">
        <v>48458</v>
      </c>
      <c r="Z715" s="12" t="s">
        <v>43</v>
      </c>
      <c r="AA715" s="12">
        <f>YEAR(Tabela1[[#This Row],[Data_Publicacao_Parecer]])</f>
        <v>2025</v>
      </c>
      <c r="AB715" s="12">
        <f>MONTH(Tabela1[[#This Row],[Data_Publicacao_Parecer]])</f>
        <v>7</v>
      </c>
      <c r="AC715" s="12">
        <f>DAY(Tabela1[[#This Row],[Data_Publicacao_Parecer]])</f>
        <v>28</v>
      </c>
      <c r="AF715" s="12">
        <v>-29.513718999999998</v>
      </c>
      <c r="AG715" s="12">
        <v>-50.773868999999998</v>
      </c>
    </row>
    <row r="716" spans="1:33" ht="15" customHeight="1" x14ac:dyDescent="0.25">
      <c r="A716" s="19" t="s">
        <v>1517</v>
      </c>
      <c r="B716" s="19" t="s">
        <v>1518</v>
      </c>
      <c r="C716" s="19"/>
      <c r="D716" s="19" t="s">
        <v>35</v>
      </c>
      <c r="E716" s="19" t="s">
        <v>70</v>
      </c>
      <c r="F716" s="12">
        <f>_xlfn.NUMBERVALUE(_xlfn.TEXTBEFORE(Tabela1[[#This Row],[Processo]], "/", 1), ",", ".") + 2000</f>
        <v>2024</v>
      </c>
      <c r="G716" s="19" t="s">
        <v>37</v>
      </c>
      <c r="H716" s="17" t="s">
        <v>154</v>
      </c>
      <c r="I716" s="28">
        <v>45866</v>
      </c>
      <c r="J716" s="3">
        <v>1229000</v>
      </c>
      <c r="K716" s="29">
        <v>0.97170000000000001</v>
      </c>
      <c r="L716" s="3">
        <v>33887.01</v>
      </c>
      <c r="M716" s="14">
        <f>Tabela1[[#This Row],[Valor_Previsto_(R$)]]*Tabela1[[#This Row],[Montante_Aprovado]]</f>
        <v>1194219.3</v>
      </c>
      <c r="N716" s="19" t="s">
        <v>39</v>
      </c>
      <c r="O716" s="28">
        <v>45951</v>
      </c>
      <c r="P716" s="19">
        <v>8</v>
      </c>
      <c r="Q716" s="19">
        <v>89</v>
      </c>
      <c r="R716" s="19">
        <v>83</v>
      </c>
      <c r="S716" s="19"/>
      <c r="T716" s="16" t="s">
        <v>40</v>
      </c>
      <c r="U716" s="19" t="s">
        <v>260</v>
      </c>
      <c r="V716" s="19" t="s">
        <v>67</v>
      </c>
      <c r="W716" s="19">
        <v>60</v>
      </c>
      <c r="X716" s="19">
        <v>44.17</v>
      </c>
      <c r="Y716" s="26">
        <v>48549</v>
      </c>
      <c r="Z716" s="12" t="s">
        <v>43</v>
      </c>
      <c r="AA716" s="12">
        <f>YEAR(Tabela1[[#This Row],[Data_Publicacao_Parecer]])</f>
        <v>2025</v>
      </c>
      <c r="AB716" s="12">
        <f>MONTH(Tabela1[[#This Row],[Data_Publicacao_Parecer]])</f>
        <v>7</v>
      </c>
      <c r="AC716" s="12">
        <f>DAY(Tabela1[[#This Row],[Data_Publicacao_Parecer]])</f>
        <v>28</v>
      </c>
      <c r="AF716" s="12">
        <v>-29.459085999999999</v>
      </c>
      <c r="AG716" s="12">
        <v>-51.964427000000001</v>
      </c>
    </row>
    <row r="717" spans="1:33" ht="15" customHeight="1" x14ac:dyDescent="0.25">
      <c r="A717" s="19" t="s">
        <v>1537</v>
      </c>
      <c r="B717" s="19" t="s">
        <v>1538</v>
      </c>
      <c r="C717" s="18"/>
      <c r="D717" s="19" t="s">
        <v>144</v>
      </c>
      <c r="E717" s="19" t="s">
        <v>166</v>
      </c>
      <c r="F717" s="12">
        <f>_xlfn.NUMBERVALUE(_xlfn.TEXTBEFORE(Tabela1[[#This Row],[Processo]], "/", 1), ",", ".") + 2000</f>
        <v>2025</v>
      </c>
      <c r="G717" s="19" t="s">
        <v>65</v>
      </c>
      <c r="H717" s="19" t="s">
        <v>53</v>
      </c>
      <c r="I717" s="28">
        <v>45866</v>
      </c>
      <c r="J717" s="3">
        <v>707654.61</v>
      </c>
      <c r="K717" s="29"/>
      <c r="L717" s="3"/>
      <c r="M717" s="14">
        <f>Tabela1[[#This Row],[Valor_Previsto_(R$)]]*Tabela1[[#This Row],[Montante_Aprovado]]</f>
        <v>0</v>
      </c>
      <c r="N717" s="19" t="s">
        <v>59</v>
      </c>
      <c r="O717" s="19"/>
      <c r="P717" s="19">
        <v>5</v>
      </c>
      <c r="Q717" s="19">
        <v>10</v>
      </c>
      <c r="R717" s="12" t="s">
        <v>2144</v>
      </c>
      <c r="S717" s="19"/>
      <c r="T717" s="16" t="s">
        <v>60</v>
      </c>
      <c r="U717" s="19" t="s">
        <v>155</v>
      </c>
      <c r="V717" s="19" t="s">
        <v>156</v>
      </c>
      <c r="W717" s="19">
        <v>35</v>
      </c>
      <c r="X717" s="19">
        <v>31.64</v>
      </c>
      <c r="Y717" s="26">
        <v>48274</v>
      </c>
      <c r="Z717" s="12" t="s">
        <v>43</v>
      </c>
      <c r="AA717" s="12">
        <f>YEAR(Tabela1[[#This Row],[Data_Publicacao_Parecer]])</f>
        <v>2025</v>
      </c>
      <c r="AB717" s="12">
        <f>MONTH(Tabela1[[#This Row],[Data_Publicacao_Parecer]])</f>
        <v>7</v>
      </c>
      <c r="AC717" s="12">
        <f>DAY(Tabela1[[#This Row],[Data_Publicacao_Parecer]])</f>
        <v>28</v>
      </c>
      <c r="AF717" s="12">
        <v>-30.031770999999999</v>
      </c>
      <c r="AG717" s="12">
        <v>-51.206533</v>
      </c>
    </row>
    <row r="718" spans="1:33" ht="15" customHeight="1" x14ac:dyDescent="0.25">
      <c r="A718" s="19" t="s">
        <v>1742</v>
      </c>
      <c r="B718" s="19" t="s">
        <v>1743</v>
      </c>
      <c r="C718" s="19"/>
      <c r="D718" s="19" t="s">
        <v>35</v>
      </c>
      <c r="E718" s="19" t="s">
        <v>70</v>
      </c>
      <c r="F718" s="12">
        <f>_xlfn.NUMBERVALUE(_xlfn.TEXTBEFORE(Tabela1[[#This Row],[Processo]], "/", 1), ",", ".") + 2000</f>
        <v>2024</v>
      </c>
      <c r="G718" s="19" t="s">
        <v>37</v>
      </c>
      <c r="H718" s="12" t="s">
        <v>108</v>
      </c>
      <c r="I718" s="28">
        <v>45866</v>
      </c>
      <c r="J718" s="3">
        <v>993404</v>
      </c>
      <c r="K718" s="29"/>
      <c r="L718" s="3"/>
      <c r="M718" s="14">
        <f>Tabela1[[#This Row],[Valor_Previsto_(R$)]]*Tabela1[[#This Row],[Montante_Aprovado]]</f>
        <v>0</v>
      </c>
      <c r="N718" s="19" t="s">
        <v>59</v>
      </c>
      <c r="O718" s="19"/>
      <c r="P718" s="19">
        <v>7</v>
      </c>
      <c r="Q718" s="19">
        <v>72</v>
      </c>
      <c r="R718" s="12" t="s">
        <v>2144</v>
      </c>
      <c r="S718" s="19"/>
      <c r="T718" s="16" t="s">
        <v>60</v>
      </c>
      <c r="U718" s="19" t="s">
        <v>260</v>
      </c>
      <c r="V718" s="19" t="s">
        <v>67</v>
      </c>
      <c r="W718" s="19">
        <v>45</v>
      </c>
      <c r="X718" s="19">
        <v>16.09</v>
      </c>
      <c r="Y718" s="32">
        <v>48549</v>
      </c>
      <c r="Z718" s="17" t="s">
        <v>43</v>
      </c>
      <c r="AA718" s="12">
        <f>YEAR(Tabela1[[#This Row],[Data_Publicacao_Parecer]])</f>
        <v>2025</v>
      </c>
      <c r="AB718" s="12">
        <f>MONTH(Tabela1[[#This Row],[Data_Publicacao_Parecer]])</f>
        <v>7</v>
      </c>
      <c r="AC718" s="12">
        <f>DAY(Tabela1[[#This Row],[Data_Publicacao_Parecer]])</f>
        <v>28</v>
      </c>
      <c r="AF718" s="12">
        <v>-29.459085999999999</v>
      </c>
      <c r="AG718" s="12">
        <v>-51.964427000000001</v>
      </c>
    </row>
    <row r="719" spans="1:33" ht="15" customHeight="1" x14ac:dyDescent="0.25">
      <c r="A719" s="19" t="s">
        <v>85</v>
      </c>
      <c r="B719" s="19" t="s">
        <v>86</v>
      </c>
      <c r="C719" s="19"/>
      <c r="D719" s="19" t="s">
        <v>46</v>
      </c>
      <c r="E719" s="19" t="s">
        <v>36</v>
      </c>
      <c r="F719" s="12">
        <f>_xlfn.NUMBERVALUE(_xlfn.TEXTBEFORE(Tabela1[[#This Row],[Processo]], "/", 1), ",", ".") + 2000</f>
        <v>2024</v>
      </c>
      <c r="G719" s="19" t="s">
        <v>37</v>
      </c>
      <c r="H719" s="12" t="s">
        <v>58</v>
      </c>
      <c r="I719" s="28">
        <v>45897</v>
      </c>
      <c r="J719" s="3">
        <v>18564898.420000002</v>
      </c>
      <c r="K719" s="29"/>
      <c r="L719" s="3"/>
      <c r="M719" s="14">
        <f>Tabela1[[#This Row],[Valor_Previsto_(R$)]]*Tabela1[[#This Row],[Montante_Aprovado]]</f>
        <v>0</v>
      </c>
      <c r="N719" s="19" t="s">
        <v>59</v>
      </c>
      <c r="O719" s="19"/>
      <c r="P719" s="19">
        <v>5</v>
      </c>
      <c r="Q719" s="19">
        <v>88</v>
      </c>
      <c r="R719" s="19">
        <v>97</v>
      </c>
      <c r="S719" s="19"/>
      <c r="T719" s="16" t="s">
        <v>40</v>
      </c>
      <c r="U719" s="19" t="s">
        <v>87</v>
      </c>
      <c r="V719" s="19" t="s">
        <v>55</v>
      </c>
      <c r="W719" s="19">
        <v>75</v>
      </c>
      <c r="X719" s="19">
        <v>40.08</v>
      </c>
      <c r="Y719" s="26">
        <v>48549</v>
      </c>
      <c r="Z719" s="12" t="s">
        <v>43</v>
      </c>
      <c r="AA719" s="12">
        <f>YEAR(Tabela1[[#This Row],[Data_Publicacao_Parecer]])</f>
        <v>2025</v>
      </c>
      <c r="AB719" s="12">
        <f>MONTH(Tabela1[[#This Row],[Data_Publicacao_Parecer]])</f>
        <v>8</v>
      </c>
      <c r="AC719" s="12">
        <f>DAY(Tabela1[[#This Row],[Data_Publicacao_Parecer]])</f>
        <v>28</v>
      </c>
      <c r="AF719" s="12">
        <v>-28.856544</v>
      </c>
      <c r="AG719" s="12">
        <v>-51.288263000000001</v>
      </c>
    </row>
    <row r="720" spans="1:33" ht="15" customHeight="1" x14ac:dyDescent="0.25">
      <c r="A720" s="19" t="s">
        <v>276</v>
      </c>
      <c r="B720" s="19" t="s">
        <v>281</v>
      </c>
      <c r="C720" s="19" t="s">
        <v>191</v>
      </c>
      <c r="D720" s="19" t="s">
        <v>144</v>
      </c>
      <c r="E720" s="19" t="s">
        <v>166</v>
      </c>
      <c r="F720" s="12">
        <f>_xlfn.NUMBERVALUE(_xlfn.TEXTBEFORE(Tabela1[[#This Row],[Processo]], "/", 1), ",", ".") + 2000</f>
        <v>2024</v>
      </c>
      <c r="G720" s="19" t="s">
        <v>37</v>
      </c>
      <c r="H720" s="12" t="s">
        <v>53</v>
      </c>
      <c r="I720" s="28">
        <v>45897</v>
      </c>
      <c r="J720" s="3">
        <v>15179732.26</v>
      </c>
      <c r="K720" s="29"/>
      <c r="L720" s="3"/>
      <c r="M720" s="14">
        <f>Tabela1[[#This Row],[Valor_Previsto_(R$)]]*Tabela1[[#This Row],[Montante_Aprovado]]</f>
        <v>0</v>
      </c>
      <c r="N720" s="19" t="s">
        <v>59</v>
      </c>
      <c r="O720" s="19"/>
      <c r="P720" s="19">
        <v>10</v>
      </c>
      <c r="Q720" s="19">
        <v>248</v>
      </c>
      <c r="R720" s="19">
        <v>256</v>
      </c>
      <c r="S720" s="19"/>
      <c r="T720" s="16" t="s">
        <v>40</v>
      </c>
      <c r="U720" s="19" t="s">
        <v>155</v>
      </c>
      <c r="V720" s="19" t="s">
        <v>156</v>
      </c>
      <c r="W720" s="19">
        <v>45</v>
      </c>
      <c r="X720" s="19">
        <v>27.38</v>
      </c>
      <c r="Y720" s="26">
        <v>48488</v>
      </c>
      <c r="Z720" s="12" t="s">
        <v>43</v>
      </c>
      <c r="AA720" s="12">
        <f>YEAR(Tabela1[[#This Row],[Data_Publicacao_Parecer]])</f>
        <v>2025</v>
      </c>
      <c r="AB720" s="12">
        <f>MONTH(Tabela1[[#This Row],[Data_Publicacao_Parecer]])</f>
        <v>8</v>
      </c>
      <c r="AC720" s="12">
        <f>DAY(Tabela1[[#This Row],[Data_Publicacao_Parecer]])</f>
        <v>28</v>
      </c>
      <c r="AF720" s="12">
        <v>-30.031770999999999</v>
      </c>
      <c r="AG720" s="12">
        <v>-51.206533</v>
      </c>
    </row>
    <row r="721" spans="1:33" ht="15" customHeight="1" x14ac:dyDescent="0.25">
      <c r="A721" s="19" t="s">
        <v>374</v>
      </c>
      <c r="B721" s="19" t="s">
        <v>375</v>
      </c>
      <c r="C721" s="19"/>
      <c r="D721" s="19" t="s">
        <v>46</v>
      </c>
      <c r="E721" s="19" t="s">
        <v>70</v>
      </c>
      <c r="F721" s="12">
        <f>_xlfn.NUMBERVALUE(_xlfn.TEXTBEFORE(Tabela1[[#This Row],[Processo]], "/", 1), ",", ".") + 2000</f>
        <v>2024</v>
      </c>
      <c r="G721" s="19" t="s">
        <v>37</v>
      </c>
      <c r="H721" s="12" t="s">
        <v>154</v>
      </c>
      <c r="I721" s="28">
        <v>45897</v>
      </c>
      <c r="J721" s="3">
        <v>23587694.850000001</v>
      </c>
      <c r="K721" s="29">
        <v>0.82920000000000005</v>
      </c>
      <c r="L721" s="3">
        <v>555045.03</v>
      </c>
      <c r="M721" s="14">
        <f>Tabela1[[#This Row],[Valor_Previsto_(R$)]]*Tabela1[[#This Row],[Montante_Aprovado]]</f>
        <v>19558916.569620002</v>
      </c>
      <c r="N721" s="19" t="s">
        <v>39</v>
      </c>
      <c r="O721" s="28">
        <v>45996</v>
      </c>
      <c r="P721" s="19">
        <v>10</v>
      </c>
      <c r="Q721" s="19">
        <v>141</v>
      </c>
      <c r="R721" s="19">
        <v>141</v>
      </c>
      <c r="S721" s="19"/>
      <c r="T721" s="16" t="s">
        <v>40</v>
      </c>
      <c r="U721" s="19" t="s">
        <v>284</v>
      </c>
      <c r="V721" s="19" t="s">
        <v>118</v>
      </c>
      <c r="W721" s="19">
        <v>60</v>
      </c>
      <c r="X721" s="19">
        <v>39.270000000000003</v>
      </c>
      <c r="Y721" s="26">
        <v>48549</v>
      </c>
      <c r="Z721" s="12" t="s">
        <v>43</v>
      </c>
      <c r="AA721" s="12">
        <f>YEAR(Tabela1[[#This Row],[Data_Publicacao_Parecer]])</f>
        <v>2025</v>
      </c>
      <c r="AB721" s="12">
        <f>MONTH(Tabela1[[#This Row],[Data_Publicacao_Parecer]])</f>
        <v>8</v>
      </c>
      <c r="AC721" s="12">
        <f>DAY(Tabela1[[#This Row],[Data_Publicacao_Parecer]])</f>
        <v>28</v>
      </c>
      <c r="AF721" s="12">
        <v>-29.674693999999999</v>
      </c>
      <c r="AG721" s="12">
        <v>-51.060600999999998</v>
      </c>
    </row>
    <row r="722" spans="1:33" ht="15" customHeight="1" x14ac:dyDescent="0.25">
      <c r="A722" s="19" t="s">
        <v>380</v>
      </c>
      <c r="B722" s="19" t="s">
        <v>383</v>
      </c>
      <c r="C722" s="19" t="s">
        <v>191</v>
      </c>
      <c r="D722" s="19" t="s">
        <v>144</v>
      </c>
      <c r="E722" s="19" t="s">
        <v>166</v>
      </c>
      <c r="F722" s="12">
        <f>_xlfn.NUMBERVALUE(_xlfn.TEXTBEFORE(Tabela1[[#This Row],[Processo]], "/", 1), ",", ".") + 2000</f>
        <v>2025</v>
      </c>
      <c r="G722" s="19" t="s">
        <v>82</v>
      </c>
      <c r="H722" s="12" t="s">
        <v>275</v>
      </c>
      <c r="I722" s="28">
        <v>45897</v>
      </c>
      <c r="J722" s="3">
        <v>35961635.549999997</v>
      </c>
      <c r="K722" s="29"/>
      <c r="L722" s="3"/>
      <c r="M722" s="14">
        <f>Tabela1[[#This Row],[Valor_Previsto_(R$)]]*Tabela1[[#This Row],[Montante_Aprovado]]</f>
        <v>0</v>
      </c>
      <c r="N722" s="19" t="s">
        <v>59</v>
      </c>
      <c r="O722" s="19"/>
      <c r="P722" s="19">
        <v>0</v>
      </c>
      <c r="Q722" s="19">
        <v>9922</v>
      </c>
      <c r="R722" s="19">
        <v>9033</v>
      </c>
      <c r="S722" s="19"/>
      <c r="T722" s="16" t="s">
        <v>40</v>
      </c>
      <c r="U722" s="19" t="s">
        <v>139</v>
      </c>
      <c r="V722" s="19" t="s">
        <v>118</v>
      </c>
      <c r="W722" s="19">
        <v>55</v>
      </c>
      <c r="X722" s="19">
        <v>45.84</v>
      </c>
      <c r="Y722" s="26">
        <v>48488</v>
      </c>
      <c r="Z722" s="12" t="s">
        <v>43</v>
      </c>
      <c r="AA722" s="12">
        <f>YEAR(Tabela1[[#This Row],[Data_Publicacao_Parecer]])</f>
        <v>2025</v>
      </c>
      <c r="AB722" s="12">
        <f>MONTH(Tabela1[[#This Row],[Data_Publicacao_Parecer]])</f>
        <v>8</v>
      </c>
      <c r="AC722" s="12">
        <f>DAY(Tabela1[[#This Row],[Data_Publicacao_Parecer]])</f>
        <v>28</v>
      </c>
      <c r="AF722" s="12">
        <v>-29.687548</v>
      </c>
      <c r="AG722" s="12">
        <v>-51.132828000000003</v>
      </c>
    </row>
    <row r="723" spans="1:33" ht="15" customHeight="1" x14ac:dyDescent="0.25">
      <c r="A723" s="19" t="s">
        <v>380</v>
      </c>
      <c r="B723" s="19" t="s">
        <v>383</v>
      </c>
      <c r="C723" s="19" t="s">
        <v>191</v>
      </c>
      <c r="D723" s="19" t="s">
        <v>144</v>
      </c>
      <c r="E723" s="19" t="s">
        <v>166</v>
      </c>
      <c r="F723" s="12">
        <f>_xlfn.NUMBERVALUE(_xlfn.TEXTBEFORE(Tabela1[[#This Row],[Processo]], "/", 1), ",", ".") + 2000</f>
        <v>2025</v>
      </c>
      <c r="G723" s="19" t="s">
        <v>82</v>
      </c>
      <c r="H723" s="12" t="s">
        <v>275</v>
      </c>
      <c r="I723" s="28">
        <v>45897</v>
      </c>
      <c r="J723" s="5"/>
      <c r="K723" s="29"/>
      <c r="L723" s="5"/>
      <c r="M723" s="14">
        <f>Tabela1[[#This Row],[Valor_Previsto_(R$)]]*Tabela1[[#This Row],[Montante_Aprovado]]</f>
        <v>0</v>
      </c>
      <c r="N723" s="33"/>
      <c r="O723" s="28"/>
      <c r="P723" s="19"/>
      <c r="Q723" s="19"/>
      <c r="R723" s="19"/>
      <c r="S723" s="19"/>
      <c r="T723" s="34"/>
      <c r="U723" s="19" t="s">
        <v>384</v>
      </c>
      <c r="V723" s="12" t="s">
        <v>118</v>
      </c>
      <c r="W723" s="19"/>
      <c r="X723" s="19"/>
      <c r="Y723" s="34"/>
      <c r="Z723" s="12" t="s">
        <v>43</v>
      </c>
      <c r="AA723" s="12">
        <f>YEAR(Tabela1[[#This Row],[Data_Publicacao_Parecer]])</f>
        <v>2025</v>
      </c>
      <c r="AB723" s="12">
        <f>MONTH(Tabela1[[#This Row],[Data_Publicacao_Parecer]])</f>
        <v>8</v>
      </c>
      <c r="AC723" s="12">
        <f>DAY(Tabela1[[#This Row],[Data_Publicacao_Parecer]])</f>
        <v>28</v>
      </c>
      <c r="AF723" s="12">
        <v>-29.634885000000001</v>
      </c>
      <c r="AG723" s="12">
        <v>-51.006445999999997</v>
      </c>
    </row>
    <row r="724" spans="1:33" ht="15" customHeight="1" x14ac:dyDescent="0.25">
      <c r="A724" s="19" t="s">
        <v>380</v>
      </c>
      <c r="B724" s="19" t="s">
        <v>383</v>
      </c>
      <c r="C724" s="19" t="s">
        <v>191</v>
      </c>
      <c r="D724" s="19" t="s">
        <v>144</v>
      </c>
      <c r="E724" s="19" t="s">
        <v>166</v>
      </c>
      <c r="F724" s="12">
        <f>_xlfn.NUMBERVALUE(_xlfn.TEXTBEFORE(Tabela1[[#This Row],[Processo]], "/", 1), ",", ".") + 2000</f>
        <v>2025</v>
      </c>
      <c r="G724" s="19" t="s">
        <v>82</v>
      </c>
      <c r="H724" s="12" t="s">
        <v>275</v>
      </c>
      <c r="I724" s="28">
        <v>45897</v>
      </c>
      <c r="J724" s="5"/>
      <c r="K724" s="29"/>
      <c r="L724" s="5"/>
      <c r="M724" s="14">
        <f>Tabela1[[#This Row],[Valor_Previsto_(R$)]]*Tabela1[[#This Row],[Montante_Aprovado]]</f>
        <v>0</v>
      </c>
      <c r="N724" s="33"/>
      <c r="O724" s="28"/>
      <c r="P724" s="19"/>
      <c r="Q724" s="19"/>
      <c r="R724" s="19"/>
      <c r="S724" s="19"/>
      <c r="T724" s="34"/>
      <c r="U724" s="19" t="s">
        <v>385</v>
      </c>
      <c r="V724" s="12" t="s">
        <v>67</v>
      </c>
      <c r="W724" s="19"/>
      <c r="X724" s="19"/>
      <c r="Y724" s="34"/>
      <c r="Z724" s="12" t="s">
        <v>43</v>
      </c>
      <c r="AA724" s="12">
        <f>YEAR(Tabela1[[#This Row],[Data_Publicacao_Parecer]])</f>
        <v>2025</v>
      </c>
      <c r="AB724" s="12">
        <f>MONTH(Tabela1[[#This Row],[Data_Publicacao_Parecer]])</f>
        <v>8</v>
      </c>
      <c r="AC724" s="12">
        <f>DAY(Tabela1[[#This Row],[Data_Publicacao_Parecer]])</f>
        <v>28</v>
      </c>
      <c r="AF724" s="12">
        <v>-29.474740000000001</v>
      </c>
      <c r="AG724" s="12">
        <v>-52.08426</v>
      </c>
    </row>
    <row r="725" spans="1:33" ht="15" customHeight="1" x14ac:dyDescent="0.25">
      <c r="A725" s="19" t="s">
        <v>380</v>
      </c>
      <c r="B725" s="19" t="s">
        <v>383</v>
      </c>
      <c r="C725" s="19" t="s">
        <v>191</v>
      </c>
      <c r="D725" s="19" t="s">
        <v>144</v>
      </c>
      <c r="E725" s="19" t="s">
        <v>166</v>
      </c>
      <c r="F725" s="12">
        <f>_xlfn.NUMBERVALUE(_xlfn.TEXTBEFORE(Tabela1[[#This Row],[Processo]], "/", 1), ",", ".") + 2000</f>
        <v>2025</v>
      </c>
      <c r="G725" s="19" t="s">
        <v>82</v>
      </c>
      <c r="H725" s="12" t="s">
        <v>275</v>
      </c>
      <c r="I725" s="28">
        <v>45897</v>
      </c>
      <c r="J725" s="5"/>
      <c r="K725" s="29"/>
      <c r="L725" s="5"/>
      <c r="M725" s="14">
        <f>Tabela1[[#This Row],[Valor_Previsto_(R$)]]*Tabela1[[#This Row],[Montante_Aprovado]]</f>
        <v>0</v>
      </c>
      <c r="N725" s="33"/>
      <c r="O725" s="28"/>
      <c r="P725" s="19"/>
      <c r="Q725" s="19"/>
      <c r="R725" s="19"/>
      <c r="S725" s="19"/>
      <c r="T725" s="34"/>
      <c r="U725" s="19" t="s">
        <v>386</v>
      </c>
      <c r="V725" s="12" t="s">
        <v>67</v>
      </c>
      <c r="W725" s="19"/>
      <c r="X725" s="19"/>
      <c r="Y725" s="34"/>
      <c r="Z725" s="12" t="s">
        <v>43</v>
      </c>
      <c r="AA725" s="12">
        <f>YEAR(Tabela1[[#This Row],[Data_Publicacao_Parecer]])</f>
        <v>2025</v>
      </c>
      <c r="AB725" s="12">
        <f>MONTH(Tabela1[[#This Row],[Data_Publicacao_Parecer]])</f>
        <v>8</v>
      </c>
      <c r="AC725" s="12">
        <f>DAY(Tabela1[[#This Row],[Data_Publicacao_Parecer]])</f>
        <v>28</v>
      </c>
      <c r="AF725" s="12">
        <v>-29.448205000000002</v>
      </c>
      <c r="AG725" s="12">
        <v>-51.804375</v>
      </c>
    </row>
    <row r="726" spans="1:33" ht="15" customHeight="1" x14ac:dyDescent="0.25">
      <c r="A726" s="19" t="s">
        <v>380</v>
      </c>
      <c r="B726" s="19" t="s">
        <v>383</v>
      </c>
      <c r="C726" s="19" t="s">
        <v>191</v>
      </c>
      <c r="D726" s="19" t="s">
        <v>144</v>
      </c>
      <c r="E726" s="19" t="s">
        <v>166</v>
      </c>
      <c r="F726" s="12">
        <f>_xlfn.NUMBERVALUE(_xlfn.TEXTBEFORE(Tabela1[[#This Row],[Processo]], "/", 1), ",", ".") + 2000</f>
        <v>2025</v>
      </c>
      <c r="G726" s="19" t="s">
        <v>82</v>
      </c>
      <c r="H726" s="12" t="s">
        <v>275</v>
      </c>
      <c r="I726" s="28">
        <v>45897</v>
      </c>
      <c r="J726" s="5"/>
      <c r="K726" s="29"/>
      <c r="L726" s="5"/>
      <c r="M726" s="14">
        <f>Tabela1[[#This Row],[Valor_Previsto_(R$)]]*Tabela1[[#This Row],[Montante_Aprovado]]</f>
        <v>0</v>
      </c>
      <c r="N726" s="33"/>
      <c r="O726" s="28"/>
      <c r="P726" s="19"/>
      <c r="Q726" s="19"/>
      <c r="R726" s="19"/>
      <c r="S726" s="19"/>
      <c r="T726" s="34"/>
      <c r="U726" s="19" t="s">
        <v>387</v>
      </c>
      <c r="V726" s="12" t="s">
        <v>67</v>
      </c>
      <c r="W726" s="19"/>
      <c r="X726" s="19"/>
      <c r="Y726" s="34"/>
      <c r="Z726" s="12" t="s">
        <v>43</v>
      </c>
      <c r="AA726" s="12">
        <f>YEAR(Tabela1[[#This Row],[Data_Publicacao_Parecer]])</f>
        <v>2025</v>
      </c>
      <c r="AB726" s="12">
        <f>MONTH(Tabela1[[#This Row],[Data_Publicacao_Parecer]])</f>
        <v>8</v>
      </c>
      <c r="AC726" s="12">
        <f>DAY(Tabela1[[#This Row],[Data_Publicacao_Parecer]])</f>
        <v>28</v>
      </c>
      <c r="AF726" s="12">
        <v>-29.288398000000001</v>
      </c>
      <c r="AG726" s="12">
        <v>-51.865839999999999</v>
      </c>
    </row>
    <row r="727" spans="1:33" ht="15" customHeight="1" x14ac:dyDescent="0.25">
      <c r="A727" s="19" t="s">
        <v>380</v>
      </c>
      <c r="B727" s="19" t="s">
        <v>383</v>
      </c>
      <c r="C727" s="19" t="s">
        <v>191</v>
      </c>
      <c r="D727" s="19" t="s">
        <v>144</v>
      </c>
      <c r="E727" s="19" t="s">
        <v>166</v>
      </c>
      <c r="F727" s="12">
        <f>_xlfn.NUMBERVALUE(_xlfn.TEXTBEFORE(Tabela1[[#This Row],[Processo]], "/", 1), ",", ".") + 2000</f>
        <v>2025</v>
      </c>
      <c r="G727" s="19" t="s">
        <v>82</v>
      </c>
      <c r="H727" s="12" t="s">
        <v>275</v>
      </c>
      <c r="I727" s="28">
        <v>45897</v>
      </c>
      <c r="J727" s="5"/>
      <c r="K727" s="29"/>
      <c r="L727" s="5"/>
      <c r="M727" s="14">
        <f>Tabela1[[#This Row],[Valor_Previsto_(R$)]]*Tabela1[[#This Row],[Montante_Aprovado]]</f>
        <v>0</v>
      </c>
      <c r="N727" s="33"/>
      <c r="O727" s="28"/>
      <c r="P727" s="19"/>
      <c r="Q727" s="19"/>
      <c r="R727" s="19"/>
      <c r="S727" s="19"/>
      <c r="T727" s="34"/>
      <c r="U727" s="19" t="s">
        <v>313</v>
      </c>
      <c r="V727" s="12" t="s">
        <v>244</v>
      </c>
      <c r="W727" s="19"/>
      <c r="X727" s="19"/>
      <c r="Y727" s="34"/>
      <c r="Z727" s="12" t="s">
        <v>43</v>
      </c>
      <c r="AA727" s="12">
        <f>YEAR(Tabela1[[#This Row],[Data_Publicacao_Parecer]])</f>
        <v>2025</v>
      </c>
      <c r="AB727" s="12">
        <f>MONTH(Tabela1[[#This Row],[Data_Publicacao_Parecer]])</f>
        <v>8</v>
      </c>
      <c r="AC727" s="12">
        <f>DAY(Tabela1[[#This Row],[Data_Publicacao_Parecer]])</f>
        <v>28</v>
      </c>
      <c r="AF727" s="12">
        <v>-29.528473999999999</v>
      </c>
      <c r="AG727" s="12">
        <v>-52.127760000000002</v>
      </c>
    </row>
    <row r="728" spans="1:33" ht="15" customHeight="1" x14ac:dyDescent="0.25">
      <c r="A728" s="19" t="s">
        <v>380</v>
      </c>
      <c r="B728" s="19" t="s">
        <v>383</v>
      </c>
      <c r="C728" s="19" t="s">
        <v>191</v>
      </c>
      <c r="D728" s="19" t="s">
        <v>144</v>
      </c>
      <c r="E728" s="19" t="s">
        <v>166</v>
      </c>
      <c r="F728" s="12">
        <f>_xlfn.NUMBERVALUE(_xlfn.TEXTBEFORE(Tabela1[[#This Row],[Processo]], "/", 1), ",", ".") + 2000</f>
        <v>2025</v>
      </c>
      <c r="G728" s="19" t="s">
        <v>82</v>
      </c>
      <c r="H728" s="12" t="s">
        <v>275</v>
      </c>
      <c r="I728" s="28">
        <v>45897</v>
      </c>
      <c r="J728" s="5"/>
      <c r="K728" s="29"/>
      <c r="L728" s="5"/>
      <c r="M728" s="14">
        <f>Tabela1[[#This Row],[Valor_Previsto_(R$)]]*Tabela1[[#This Row],[Montante_Aprovado]]</f>
        <v>0</v>
      </c>
      <c r="N728" s="33"/>
      <c r="O728" s="28"/>
      <c r="P728" s="19"/>
      <c r="Q728" s="19"/>
      <c r="R728" s="19"/>
      <c r="S728" s="19"/>
      <c r="T728" s="34"/>
      <c r="U728" s="19" t="s">
        <v>388</v>
      </c>
      <c r="V728" s="12" t="s">
        <v>244</v>
      </c>
      <c r="W728" s="19"/>
      <c r="X728" s="19"/>
      <c r="Y728" s="34"/>
      <c r="Z728" s="12" t="s">
        <v>43</v>
      </c>
      <c r="AA728" s="12">
        <f>YEAR(Tabela1[[#This Row],[Data_Publicacao_Parecer]])</f>
        <v>2025</v>
      </c>
      <c r="AB728" s="12">
        <f>MONTH(Tabela1[[#This Row],[Data_Publicacao_Parecer]])</f>
        <v>8</v>
      </c>
      <c r="AC728" s="12">
        <f>DAY(Tabela1[[#This Row],[Data_Publicacao_Parecer]])</f>
        <v>28</v>
      </c>
      <c r="AF728" s="12">
        <v>-29.668391</v>
      </c>
      <c r="AG728" s="12">
        <v>-52.789495000000002</v>
      </c>
    </row>
    <row r="729" spans="1:33" ht="15" customHeight="1" x14ac:dyDescent="0.25">
      <c r="A729" s="19" t="s">
        <v>380</v>
      </c>
      <c r="B729" s="19" t="s">
        <v>383</v>
      </c>
      <c r="C729" s="18" t="s">
        <v>191</v>
      </c>
      <c r="D729" s="19" t="s">
        <v>144</v>
      </c>
      <c r="E729" s="19" t="s">
        <v>166</v>
      </c>
      <c r="F729" s="12">
        <f>_xlfn.NUMBERVALUE(_xlfn.TEXTBEFORE(Tabela1[[#This Row],[Processo]], "/", 1), ",", ".") + 2000</f>
        <v>2025</v>
      </c>
      <c r="G729" s="19" t="s">
        <v>82</v>
      </c>
      <c r="H729" s="12" t="s">
        <v>275</v>
      </c>
      <c r="I729" s="28">
        <v>45897</v>
      </c>
      <c r="J729" s="5"/>
      <c r="K729" s="29"/>
      <c r="L729" s="5"/>
      <c r="M729" s="14">
        <f>Tabela1[[#This Row],[Valor_Previsto_(R$)]]*Tabela1[[#This Row],[Montante_Aprovado]]</f>
        <v>0</v>
      </c>
      <c r="N729" s="33"/>
      <c r="O729" s="28"/>
      <c r="P729" s="19"/>
      <c r="Q729" s="19"/>
      <c r="R729" s="19"/>
      <c r="S729" s="19"/>
      <c r="T729" s="34"/>
      <c r="U729" s="19" t="s">
        <v>389</v>
      </c>
      <c r="V729" s="12" t="s">
        <v>202</v>
      </c>
      <c r="W729" s="19"/>
      <c r="X729" s="19"/>
      <c r="Y729" s="34"/>
      <c r="Z729" s="12" t="s">
        <v>43</v>
      </c>
      <c r="AA729" s="12">
        <f>YEAR(Tabela1[[#This Row],[Data_Publicacao_Parecer]])</f>
        <v>2025</v>
      </c>
      <c r="AB729" s="12">
        <f>MONTH(Tabela1[[#This Row],[Data_Publicacao_Parecer]])</f>
        <v>8</v>
      </c>
      <c r="AC729" s="12">
        <f>DAY(Tabela1[[#This Row],[Data_Publicacao_Parecer]])</f>
        <v>28</v>
      </c>
      <c r="AF729" s="12">
        <v>-29.569317999999999</v>
      </c>
      <c r="AG729" s="12">
        <v>-50.791893999999999</v>
      </c>
    </row>
    <row r="730" spans="1:33" ht="15" customHeight="1" x14ac:dyDescent="0.25">
      <c r="A730" s="19" t="s">
        <v>420</v>
      </c>
      <c r="B730" s="19" t="s">
        <v>421</v>
      </c>
      <c r="C730" s="19"/>
      <c r="D730" s="19" t="s">
        <v>144</v>
      </c>
      <c r="E730" s="19" t="s">
        <v>166</v>
      </c>
      <c r="F730" s="12">
        <f>_xlfn.NUMBERVALUE(_xlfn.TEXTBEFORE(Tabela1[[#This Row],[Processo]], "/", 1), ",", ".") + 2000</f>
        <v>2025</v>
      </c>
      <c r="G730" s="19" t="s">
        <v>65</v>
      </c>
      <c r="H730" s="12" t="s">
        <v>53</v>
      </c>
      <c r="I730" s="28">
        <v>45897</v>
      </c>
      <c r="J730" s="3">
        <v>3010192.01</v>
      </c>
      <c r="K730" s="29"/>
      <c r="L730" s="3"/>
      <c r="M730" s="14">
        <f>Tabela1[[#This Row],[Valor_Previsto_(R$)]]*Tabela1[[#This Row],[Montante_Aprovado]]</f>
        <v>0</v>
      </c>
      <c r="N730" s="19" t="s">
        <v>59</v>
      </c>
      <c r="O730" s="19"/>
      <c r="P730" s="19">
        <v>10</v>
      </c>
      <c r="Q730" s="19">
        <v>18</v>
      </c>
      <c r="R730" s="19"/>
      <c r="S730" s="19"/>
      <c r="T730" s="19" t="s">
        <v>422</v>
      </c>
      <c r="U730" s="19" t="s">
        <v>168</v>
      </c>
      <c r="V730" s="19" t="s">
        <v>300</v>
      </c>
      <c r="W730" s="19">
        <v>35</v>
      </c>
      <c r="X730" s="19">
        <v>32.549999999999997</v>
      </c>
      <c r="Y730" s="26">
        <v>48305</v>
      </c>
      <c r="Z730" s="12" t="s">
        <v>43</v>
      </c>
      <c r="AA730" s="12">
        <f>YEAR(Tabela1[[#This Row],[Data_Publicacao_Parecer]])</f>
        <v>2025</v>
      </c>
      <c r="AB730" s="12">
        <f>MONTH(Tabela1[[#This Row],[Data_Publicacao_Parecer]])</f>
        <v>8</v>
      </c>
      <c r="AC730" s="12">
        <f>DAY(Tabela1[[#This Row],[Data_Publicacao_Parecer]])</f>
        <v>28</v>
      </c>
      <c r="AF730" s="12">
        <v>-29.912758</v>
      </c>
      <c r="AG730" s="12">
        <v>-51.185681000000002</v>
      </c>
    </row>
    <row r="731" spans="1:33" ht="15" customHeight="1" x14ac:dyDescent="0.25">
      <c r="A731" s="19" t="s">
        <v>759</v>
      </c>
      <c r="B731" s="19" t="s">
        <v>763</v>
      </c>
      <c r="C731" s="12" t="s">
        <v>78</v>
      </c>
      <c r="D731" s="19" t="s">
        <v>144</v>
      </c>
      <c r="E731" s="19" t="s">
        <v>166</v>
      </c>
      <c r="F731" s="12">
        <f>_xlfn.NUMBERVALUE(_xlfn.TEXTBEFORE(Tabela1[[#This Row],[Processo]], "/", 1), ",", ".") + 2000</f>
        <v>2025</v>
      </c>
      <c r="G731" s="19" t="s">
        <v>37</v>
      </c>
      <c r="H731" s="12" t="s">
        <v>90</v>
      </c>
      <c r="I731" s="28">
        <v>45897</v>
      </c>
      <c r="J731" s="3">
        <v>10676514.09</v>
      </c>
      <c r="K731" s="29"/>
      <c r="L731" s="3"/>
      <c r="M731" s="14">
        <f>Tabela1[[#This Row],[Valor_Previsto_(R$)]]*Tabela1[[#This Row],[Montante_Aprovado]]</f>
        <v>0</v>
      </c>
      <c r="N731" s="19" t="s">
        <v>59</v>
      </c>
      <c r="O731" s="19"/>
      <c r="P731" s="19">
        <v>0</v>
      </c>
      <c r="Q731" s="19">
        <v>309</v>
      </c>
      <c r="R731" s="19">
        <v>310</v>
      </c>
      <c r="S731" s="19"/>
      <c r="T731" s="16" t="s">
        <v>40</v>
      </c>
      <c r="U731" s="19" t="s">
        <v>762</v>
      </c>
      <c r="V731" s="19" t="s">
        <v>597</v>
      </c>
      <c r="W731" s="19">
        <v>70</v>
      </c>
      <c r="X731" s="19">
        <v>55.25</v>
      </c>
      <c r="Y731" s="26">
        <v>48549</v>
      </c>
      <c r="Z731" s="12" t="s">
        <v>43</v>
      </c>
      <c r="AA731" s="12">
        <f>YEAR(Tabela1[[#This Row],[Data_Publicacao_Parecer]])</f>
        <v>2025</v>
      </c>
      <c r="AB731" s="12">
        <f>MONTH(Tabela1[[#This Row],[Data_Publicacao_Parecer]])</f>
        <v>8</v>
      </c>
      <c r="AC731" s="12">
        <f>DAY(Tabela1[[#This Row],[Data_Publicacao_Parecer]])</f>
        <v>28</v>
      </c>
      <c r="AF731" s="12">
        <v>-27.725055000000001</v>
      </c>
      <c r="AG731" s="12">
        <v>-54.127462000000001</v>
      </c>
    </row>
    <row r="732" spans="1:33" ht="15" customHeight="1" x14ac:dyDescent="0.25">
      <c r="A732" s="19" t="s">
        <v>767</v>
      </c>
      <c r="B732" s="19" t="s">
        <v>768</v>
      </c>
      <c r="C732" s="19"/>
      <c r="D732" s="19" t="s">
        <v>144</v>
      </c>
      <c r="E732" s="19" t="s">
        <v>166</v>
      </c>
      <c r="F732" s="12">
        <f>_xlfn.NUMBERVALUE(_xlfn.TEXTBEFORE(Tabela1[[#This Row],[Processo]], "/", 1), ",", ".") + 2000</f>
        <v>2024</v>
      </c>
      <c r="G732" s="19" t="s">
        <v>37</v>
      </c>
      <c r="H732" s="12" t="s">
        <v>108</v>
      </c>
      <c r="I732" s="28">
        <v>45897</v>
      </c>
      <c r="J732" s="3">
        <v>3180800</v>
      </c>
      <c r="K732" s="29"/>
      <c r="L732" s="3"/>
      <c r="M732" s="14">
        <f>Tabela1[[#This Row],[Valor_Previsto_(R$)]]*Tabela1[[#This Row],[Montante_Aprovado]]</f>
        <v>0</v>
      </c>
      <c r="N732" s="19" t="s">
        <v>59</v>
      </c>
      <c r="O732" s="19"/>
      <c r="P732" s="19">
        <v>3</v>
      </c>
      <c r="Q732" s="19">
        <v>117</v>
      </c>
      <c r="R732" s="19"/>
      <c r="S732" s="19"/>
      <c r="T732" s="19" t="s">
        <v>422</v>
      </c>
      <c r="U732" s="19" t="s">
        <v>299</v>
      </c>
      <c r="V732" s="19" t="s">
        <v>118</v>
      </c>
      <c r="W732" s="19">
        <v>70</v>
      </c>
      <c r="X732" s="19">
        <v>42.48</v>
      </c>
      <c r="Y732" s="26">
        <v>48549</v>
      </c>
      <c r="Z732" s="12" t="s">
        <v>43</v>
      </c>
      <c r="AA732" s="12">
        <f>YEAR(Tabela1[[#This Row],[Data_Publicacao_Parecer]])</f>
        <v>2025</v>
      </c>
      <c r="AB732" s="12">
        <f>MONTH(Tabela1[[#This Row],[Data_Publicacao_Parecer]])</f>
        <v>8</v>
      </c>
      <c r="AC732" s="12">
        <f>DAY(Tabela1[[#This Row],[Data_Publicacao_Parecer]])</f>
        <v>28</v>
      </c>
      <c r="AF732" s="12">
        <v>-29.754494000000001</v>
      </c>
      <c r="AG732" s="12">
        <v>-51.149773000000003</v>
      </c>
    </row>
    <row r="733" spans="1:33" ht="15" customHeight="1" x14ac:dyDescent="0.25">
      <c r="A733" s="19" t="s">
        <v>859</v>
      </c>
      <c r="B733" s="19" t="s">
        <v>860</v>
      </c>
      <c r="C733" s="19"/>
      <c r="D733" s="19" t="s">
        <v>46</v>
      </c>
      <c r="E733" s="19" t="s">
        <v>70</v>
      </c>
      <c r="F733" s="12">
        <f>_xlfn.NUMBERVALUE(_xlfn.TEXTBEFORE(Tabela1[[#This Row],[Processo]], "/", 1), ",", ".") + 2000</f>
        <v>2025</v>
      </c>
      <c r="G733" s="19" t="s">
        <v>37</v>
      </c>
      <c r="H733" s="12" t="s">
        <v>53</v>
      </c>
      <c r="I733" s="28">
        <v>45897</v>
      </c>
      <c r="J733" s="3">
        <v>2900668.47</v>
      </c>
      <c r="K733" s="29"/>
      <c r="L733" s="3"/>
      <c r="M733" s="14">
        <f>Tabela1[[#This Row],[Valor_Previsto_(R$)]]*Tabela1[[#This Row],[Montante_Aprovado]]</f>
        <v>0</v>
      </c>
      <c r="N733" s="19" t="s">
        <v>59</v>
      </c>
      <c r="O733" s="19"/>
      <c r="P733" s="19">
        <v>6</v>
      </c>
      <c r="Q733" s="19">
        <v>199</v>
      </c>
      <c r="R733" s="12" t="s">
        <v>2144</v>
      </c>
      <c r="S733" s="19"/>
      <c r="T733" s="16" t="s">
        <v>60</v>
      </c>
      <c r="U733" s="19" t="s">
        <v>861</v>
      </c>
      <c r="V733" s="19" t="s">
        <v>308</v>
      </c>
      <c r="W733" s="19">
        <v>45</v>
      </c>
      <c r="X733" s="19">
        <v>66.47</v>
      </c>
      <c r="Y733" s="26">
        <v>48549</v>
      </c>
      <c r="Z733" s="12" t="s">
        <v>43</v>
      </c>
      <c r="AA733" s="12">
        <f>YEAR(Tabela1[[#This Row],[Data_Publicacao_Parecer]])</f>
        <v>2025</v>
      </c>
      <c r="AB733" s="12">
        <f>MONTH(Tabela1[[#This Row],[Data_Publicacao_Parecer]])</f>
        <v>8</v>
      </c>
      <c r="AC733" s="12">
        <f>DAY(Tabela1[[#This Row],[Data_Publicacao_Parecer]])</f>
        <v>28</v>
      </c>
      <c r="AF733" s="12">
        <v>-27.731974000000001</v>
      </c>
      <c r="AG733" s="12">
        <v>-52.993799000000003</v>
      </c>
    </row>
    <row r="734" spans="1:33" ht="15" customHeight="1" x14ac:dyDescent="0.25">
      <c r="A734" s="19" t="s">
        <v>958</v>
      </c>
      <c r="B734" s="19" t="s">
        <v>959</v>
      </c>
      <c r="C734" s="19"/>
      <c r="D734" s="19" t="s">
        <v>144</v>
      </c>
      <c r="E734" s="19" t="s">
        <v>166</v>
      </c>
      <c r="F734" s="12">
        <f>_xlfn.NUMBERVALUE(_xlfn.TEXTBEFORE(Tabela1[[#This Row],[Processo]], "/", 1), ",", ".") + 2000</f>
        <v>2025</v>
      </c>
      <c r="G734" s="19" t="s">
        <v>37</v>
      </c>
      <c r="H734" s="12" t="s">
        <v>53</v>
      </c>
      <c r="I734" s="28">
        <v>45897</v>
      </c>
      <c r="J734" s="3">
        <v>7315476.4400000004</v>
      </c>
      <c r="K734" s="29"/>
      <c r="L734" s="3"/>
      <c r="M734" s="14">
        <f>Tabela1[[#This Row],[Valor_Previsto_(R$)]]*Tabela1[[#This Row],[Montante_Aprovado]]</f>
        <v>0</v>
      </c>
      <c r="N734" s="19" t="s">
        <v>59</v>
      </c>
      <c r="O734" s="19"/>
      <c r="P734" s="19">
        <v>0</v>
      </c>
      <c r="Q734" s="19">
        <v>90</v>
      </c>
      <c r="R734" s="19"/>
      <c r="S734" s="19"/>
      <c r="T734" s="19" t="s">
        <v>422</v>
      </c>
      <c r="U734" s="19" t="s">
        <v>155</v>
      </c>
      <c r="V734" s="19" t="s">
        <v>156</v>
      </c>
      <c r="W734" s="19">
        <v>50</v>
      </c>
      <c r="X734" s="19">
        <v>31.64</v>
      </c>
      <c r="Y734" s="26">
        <v>48488</v>
      </c>
      <c r="Z734" s="12" t="s">
        <v>43</v>
      </c>
      <c r="AA734" s="12">
        <f>YEAR(Tabela1[[#This Row],[Data_Publicacao_Parecer]])</f>
        <v>2025</v>
      </c>
      <c r="AB734" s="12">
        <f>MONTH(Tabela1[[#This Row],[Data_Publicacao_Parecer]])</f>
        <v>8</v>
      </c>
      <c r="AC734" s="12">
        <f>DAY(Tabela1[[#This Row],[Data_Publicacao_Parecer]])</f>
        <v>28</v>
      </c>
      <c r="AF734" s="12">
        <v>-30.031770999999999</v>
      </c>
      <c r="AG734" s="12">
        <v>-51.206533</v>
      </c>
    </row>
    <row r="735" spans="1:33" ht="15" customHeight="1" x14ac:dyDescent="0.25">
      <c r="A735" s="19" t="s">
        <v>1040</v>
      </c>
      <c r="B735" s="19" t="s">
        <v>1047</v>
      </c>
      <c r="C735" s="20" t="s">
        <v>523</v>
      </c>
      <c r="D735" s="19" t="s">
        <v>46</v>
      </c>
      <c r="E735" s="19" t="s">
        <v>70</v>
      </c>
      <c r="F735" s="12">
        <f>_xlfn.NUMBERVALUE(_xlfn.TEXTBEFORE(Tabela1[[#This Row],[Processo]], "/", 1), ",", ".") + 2000</f>
        <v>2024</v>
      </c>
      <c r="G735" s="19" t="s">
        <v>37</v>
      </c>
      <c r="H735" s="12" t="s">
        <v>142</v>
      </c>
      <c r="I735" s="28">
        <v>45897</v>
      </c>
      <c r="J735" s="3">
        <v>4026235.41</v>
      </c>
      <c r="K735" s="29"/>
      <c r="L735" s="3"/>
      <c r="M735" s="14">
        <f>Tabela1[[#This Row],[Valor_Previsto_(R$)]]*Tabela1[[#This Row],[Montante_Aprovado]]</f>
        <v>0</v>
      </c>
      <c r="N735" s="19" t="s">
        <v>59</v>
      </c>
      <c r="O735" s="19"/>
      <c r="P735" s="19">
        <v>12</v>
      </c>
      <c r="Q735" s="19">
        <v>95</v>
      </c>
      <c r="R735" s="19">
        <v>110</v>
      </c>
      <c r="S735" s="19"/>
      <c r="T735" s="16" t="s">
        <v>40</v>
      </c>
      <c r="U735" s="19" t="s">
        <v>155</v>
      </c>
      <c r="V735" s="19" t="s">
        <v>156</v>
      </c>
      <c r="W735" s="19">
        <v>70</v>
      </c>
      <c r="X735" s="19">
        <v>36.64</v>
      </c>
      <c r="Y735" s="26">
        <v>48549</v>
      </c>
      <c r="Z735" s="12" t="s">
        <v>43</v>
      </c>
      <c r="AA735" s="12">
        <f>YEAR(Tabela1[[#This Row],[Data_Publicacao_Parecer]])</f>
        <v>2025</v>
      </c>
      <c r="AB735" s="12">
        <f>MONTH(Tabela1[[#This Row],[Data_Publicacao_Parecer]])</f>
        <v>8</v>
      </c>
      <c r="AC735" s="12">
        <f>DAY(Tabela1[[#This Row],[Data_Publicacao_Parecer]])</f>
        <v>28</v>
      </c>
      <c r="AF735" s="12">
        <v>-30.031770999999999</v>
      </c>
      <c r="AG735" s="12">
        <v>-51.206533</v>
      </c>
    </row>
    <row r="736" spans="1:33" ht="15" customHeight="1" x14ac:dyDescent="0.25">
      <c r="A736" s="19" t="s">
        <v>1362</v>
      </c>
      <c r="B736" s="19" t="s">
        <v>1364</v>
      </c>
      <c r="C736" s="12" t="s">
        <v>78</v>
      </c>
      <c r="D736" s="19" t="s">
        <v>144</v>
      </c>
      <c r="E736" s="19" t="s">
        <v>166</v>
      </c>
      <c r="F736" s="12">
        <f>_xlfn.NUMBERVALUE(_xlfn.TEXTBEFORE(Tabela1[[#This Row],[Processo]], "/", 1), ",", ".") + 2000</f>
        <v>2025</v>
      </c>
      <c r="G736" s="19" t="s">
        <v>37</v>
      </c>
      <c r="H736" s="12" t="s">
        <v>53</v>
      </c>
      <c r="I736" s="28">
        <v>45897</v>
      </c>
      <c r="J736" s="7">
        <v>4400000</v>
      </c>
      <c r="K736" s="29"/>
      <c r="L736" s="7"/>
      <c r="M736" s="14">
        <f>Tabela1[[#This Row],[Valor_Previsto_(R$)]]*Tabela1[[#This Row],[Montante_Aprovado]]</f>
        <v>0</v>
      </c>
      <c r="N736" s="19" t="s">
        <v>59</v>
      </c>
      <c r="O736" s="19"/>
      <c r="P736" s="19">
        <v>1</v>
      </c>
      <c r="Q736" s="19">
        <v>15</v>
      </c>
      <c r="R736" s="19">
        <v>17</v>
      </c>
      <c r="S736" s="19"/>
      <c r="T736" s="16" t="s">
        <v>40</v>
      </c>
      <c r="U736" s="19" t="s">
        <v>387</v>
      </c>
      <c r="V736" s="19" t="s">
        <v>67</v>
      </c>
      <c r="W736" s="19">
        <v>45</v>
      </c>
      <c r="X736" s="19">
        <v>38.01</v>
      </c>
      <c r="Y736" s="26">
        <v>48488</v>
      </c>
      <c r="Z736" s="12" t="s">
        <v>43</v>
      </c>
      <c r="AA736" s="12">
        <f>YEAR(Tabela1[[#This Row],[Data_Publicacao_Parecer]])</f>
        <v>2025</v>
      </c>
      <c r="AB736" s="12">
        <f>MONTH(Tabela1[[#This Row],[Data_Publicacao_Parecer]])</f>
        <v>8</v>
      </c>
      <c r="AC736" s="12">
        <f>DAY(Tabela1[[#This Row],[Data_Publicacao_Parecer]])</f>
        <v>28</v>
      </c>
      <c r="AF736" s="12">
        <v>-29.288398000000001</v>
      </c>
      <c r="AG736" s="12">
        <v>-51.865839999999999</v>
      </c>
    </row>
    <row r="737" spans="1:33" ht="15" customHeight="1" x14ac:dyDescent="0.25">
      <c r="A737" s="19" t="s">
        <v>1528</v>
      </c>
      <c r="B737" s="19" t="s">
        <v>1529</v>
      </c>
      <c r="C737" s="19"/>
      <c r="D737" s="19" t="s">
        <v>35</v>
      </c>
      <c r="E737" s="19" t="s">
        <v>64</v>
      </c>
      <c r="F737" s="12">
        <f>_xlfn.NUMBERVALUE(_xlfn.TEXTBEFORE(Tabela1[[#This Row],[Processo]], "/", 1), ",", ".") + 2000</f>
        <v>2025</v>
      </c>
      <c r="G737" s="19" t="s">
        <v>65</v>
      </c>
      <c r="H737" s="17" t="s">
        <v>71</v>
      </c>
      <c r="I737" s="28">
        <v>45897</v>
      </c>
      <c r="J737" s="3">
        <v>4867559.79</v>
      </c>
      <c r="K737" s="29">
        <v>0.7419</v>
      </c>
      <c r="L737" s="3">
        <v>734484.58</v>
      </c>
      <c r="M737" s="14">
        <f>Tabela1[[#This Row],[Valor_Previsto_(R$)]]*Tabela1[[#This Row],[Montante_Aprovado]]</f>
        <v>3611242.6082009999</v>
      </c>
      <c r="N737" s="19" t="s">
        <v>39</v>
      </c>
      <c r="O737" s="28">
        <v>46029</v>
      </c>
      <c r="P737" s="19">
        <v>3</v>
      </c>
      <c r="Q737" s="19">
        <v>9</v>
      </c>
      <c r="R737" s="12" t="s">
        <v>2144</v>
      </c>
      <c r="S737" s="19"/>
      <c r="T737" s="16" t="s">
        <v>60</v>
      </c>
      <c r="U737" s="19" t="s">
        <v>109</v>
      </c>
      <c r="V737" s="19" t="s">
        <v>55</v>
      </c>
      <c r="W737" s="19">
        <v>45</v>
      </c>
      <c r="X737" s="19">
        <v>11.57</v>
      </c>
      <c r="Y737" s="26">
        <v>12024</v>
      </c>
      <c r="Z737" s="12" t="s">
        <v>43</v>
      </c>
      <c r="AA737" s="12">
        <f>YEAR(Tabela1[[#This Row],[Data_Publicacao_Parecer]])</f>
        <v>2025</v>
      </c>
      <c r="AB737" s="12">
        <f>MONTH(Tabela1[[#This Row],[Data_Publicacao_Parecer]])</f>
        <v>8</v>
      </c>
      <c r="AC737" s="12">
        <f>DAY(Tabela1[[#This Row],[Data_Publicacao_Parecer]])</f>
        <v>28</v>
      </c>
      <c r="AF737" s="12">
        <v>-29.162904999999999</v>
      </c>
      <c r="AG737" s="12">
        <v>-51.179161000000001</v>
      </c>
    </row>
    <row r="738" spans="1:33" ht="15" customHeight="1" x14ac:dyDescent="0.25">
      <c r="A738" s="19" t="s">
        <v>1557</v>
      </c>
      <c r="B738" s="19" t="s">
        <v>1558</v>
      </c>
      <c r="C738" s="19"/>
      <c r="D738" s="19" t="s">
        <v>144</v>
      </c>
      <c r="E738" s="19" t="s">
        <v>166</v>
      </c>
      <c r="F738" s="12">
        <f>_xlfn.NUMBERVALUE(_xlfn.TEXTBEFORE(Tabela1[[#This Row],[Processo]], "/", 1), ",", ".") + 2000</f>
        <v>2025</v>
      </c>
      <c r="G738" s="19" t="s">
        <v>37</v>
      </c>
      <c r="H738" s="12" t="s">
        <v>53</v>
      </c>
      <c r="I738" s="28">
        <v>45897</v>
      </c>
      <c r="J738" s="3">
        <v>2233177.83</v>
      </c>
      <c r="K738" s="29"/>
      <c r="L738" s="3"/>
      <c r="M738" s="14">
        <f>Tabela1[[#This Row],[Valor_Previsto_(R$)]]*Tabela1[[#This Row],[Montante_Aprovado]]</f>
        <v>0</v>
      </c>
      <c r="N738" s="19" t="s">
        <v>59</v>
      </c>
      <c r="O738" s="19"/>
      <c r="P738" s="19">
        <v>0</v>
      </c>
      <c r="Q738" s="19">
        <v>416</v>
      </c>
      <c r="R738" s="19"/>
      <c r="S738" s="19"/>
      <c r="T738" s="19" t="s">
        <v>422</v>
      </c>
      <c r="U738" s="19" t="s">
        <v>373</v>
      </c>
      <c r="V738" s="19" t="s">
        <v>156</v>
      </c>
      <c r="W738" s="19">
        <v>50</v>
      </c>
      <c r="X738" s="19">
        <v>40.67</v>
      </c>
      <c r="Y738" s="26">
        <v>48488</v>
      </c>
      <c r="Z738" s="12" t="s">
        <v>43</v>
      </c>
      <c r="AA738" s="12">
        <f>YEAR(Tabela1[[#This Row],[Data_Publicacao_Parecer]])</f>
        <v>2025</v>
      </c>
      <c r="AB738" s="12">
        <f>MONTH(Tabela1[[#This Row],[Data_Publicacao_Parecer]])</f>
        <v>8</v>
      </c>
      <c r="AC738" s="12">
        <f>DAY(Tabela1[[#This Row],[Data_Publicacao_Parecer]])</f>
        <v>28</v>
      </c>
      <c r="AF738" s="12">
        <v>-30.084676000000002</v>
      </c>
      <c r="AG738" s="12">
        <v>-51.618701999999999</v>
      </c>
    </row>
    <row r="739" spans="1:33" ht="15" customHeight="1" x14ac:dyDescent="0.25">
      <c r="A739" s="19" t="s">
        <v>1559</v>
      </c>
      <c r="B739" s="19" t="s">
        <v>1560</v>
      </c>
      <c r="C739" s="19"/>
      <c r="D739" s="19" t="s">
        <v>144</v>
      </c>
      <c r="E739" s="19" t="s">
        <v>166</v>
      </c>
      <c r="F739" s="12">
        <f>_xlfn.NUMBERVALUE(_xlfn.TEXTBEFORE(Tabela1[[#This Row],[Processo]], "/", 1), ",", ".") + 2000</f>
        <v>2025</v>
      </c>
      <c r="G739" s="19" t="s">
        <v>65</v>
      </c>
      <c r="H739" s="12" t="s">
        <v>90</v>
      </c>
      <c r="I739" s="28">
        <v>45897</v>
      </c>
      <c r="J739" s="3">
        <v>4692872.75</v>
      </c>
      <c r="K739" s="29"/>
      <c r="L739" s="3"/>
      <c r="M739" s="14">
        <f>Tabela1[[#This Row],[Valor_Previsto_(R$)]]*Tabela1[[#This Row],[Montante_Aprovado]]</f>
        <v>0</v>
      </c>
      <c r="N739" s="19" t="s">
        <v>59</v>
      </c>
      <c r="O739" s="19"/>
      <c r="P739" s="19">
        <v>2</v>
      </c>
      <c r="Q739" s="19">
        <v>19</v>
      </c>
      <c r="R739" s="12" t="s">
        <v>2144</v>
      </c>
      <c r="S739" s="19"/>
      <c r="T739" s="16" t="s">
        <v>60</v>
      </c>
      <c r="U739" s="19" t="s">
        <v>155</v>
      </c>
      <c r="V739" s="19" t="s">
        <v>156</v>
      </c>
      <c r="W739" s="19">
        <v>70</v>
      </c>
      <c r="X739" s="19">
        <v>33.64</v>
      </c>
      <c r="Y739" s="26">
        <v>48549</v>
      </c>
      <c r="Z739" s="12" t="s">
        <v>43</v>
      </c>
      <c r="AA739" s="12">
        <f>YEAR(Tabela1[[#This Row],[Data_Publicacao_Parecer]])</f>
        <v>2025</v>
      </c>
      <c r="AB739" s="12">
        <f>MONTH(Tabela1[[#This Row],[Data_Publicacao_Parecer]])</f>
        <v>8</v>
      </c>
      <c r="AC739" s="12">
        <f>DAY(Tabela1[[#This Row],[Data_Publicacao_Parecer]])</f>
        <v>28</v>
      </c>
      <c r="AF739" s="12">
        <v>-30.031770999999999</v>
      </c>
      <c r="AG739" s="12">
        <v>-51.206533</v>
      </c>
    </row>
    <row r="740" spans="1:33" ht="15" customHeight="1" x14ac:dyDescent="0.25">
      <c r="A740" s="19" t="s">
        <v>1637</v>
      </c>
      <c r="B740" s="19" t="s">
        <v>1642</v>
      </c>
      <c r="C740" s="19" t="s">
        <v>521</v>
      </c>
      <c r="D740" s="19" t="s">
        <v>35</v>
      </c>
      <c r="E740" s="19" t="s">
        <v>36</v>
      </c>
      <c r="F740" s="12">
        <f>_xlfn.NUMBERVALUE(_xlfn.TEXTBEFORE(Tabela1[[#This Row],[Processo]], "/", 1), ",", ".") + 2000</f>
        <v>2023</v>
      </c>
      <c r="G740" s="19" t="s">
        <v>37</v>
      </c>
      <c r="H740" s="12" t="s">
        <v>205</v>
      </c>
      <c r="I740" s="28">
        <v>45897</v>
      </c>
      <c r="J740" s="3">
        <v>94420000</v>
      </c>
      <c r="K740" s="29"/>
      <c r="L740" s="3"/>
      <c r="M740" s="14">
        <f>Tabela1[[#This Row],[Valor_Previsto_(R$)]]*Tabela1[[#This Row],[Montante_Aprovado]]</f>
        <v>0</v>
      </c>
      <c r="N740" s="19" t="s">
        <v>59</v>
      </c>
      <c r="O740" s="19"/>
      <c r="P740" s="19">
        <v>40</v>
      </c>
      <c r="Q740" s="19">
        <v>43</v>
      </c>
      <c r="R740" s="19">
        <v>84</v>
      </c>
      <c r="S740" s="19"/>
      <c r="T740" s="16" t="s">
        <v>40</v>
      </c>
      <c r="U740" s="19" t="s">
        <v>238</v>
      </c>
      <c r="V740" s="19" t="s">
        <v>113</v>
      </c>
      <c r="W740" s="19">
        <v>70</v>
      </c>
      <c r="X740" s="19">
        <v>50.4</v>
      </c>
      <c r="Y740" s="26">
        <v>48549</v>
      </c>
      <c r="Z740" s="12" t="s">
        <v>43</v>
      </c>
      <c r="AA740" s="12">
        <f>YEAR(Tabela1[[#This Row],[Data_Publicacao_Parecer]])</f>
        <v>2025</v>
      </c>
      <c r="AB740" s="12">
        <f>MONTH(Tabela1[[#This Row],[Data_Publicacao_Parecer]])</f>
        <v>8</v>
      </c>
      <c r="AC740" s="12">
        <f>DAY(Tabela1[[#This Row],[Data_Publicacao_Parecer]])</f>
        <v>28</v>
      </c>
      <c r="AF740" s="12">
        <v>-27.636379999999999</v>
      </c>
      <c r="AG740" s="12">
        <v>-52.269689999999997</v>
      </c>
    </row>
    <row r="741" spans="1:33" ht="15" customHeight="1" x14ac:dyDescent="0.25">
      <c r="A741" s="19" t="s">
        <v>1744</v>
      </c>
      <c r="B741" s="19" t="s">
        <v>1745</v>
      </c>
      <c r="C741" s="19"/>
      <c r="D741" s="19" t="s">
        <v>46</v>
      </c>
      <c r="E741" s="19" t="s">
        <v>70</v>
      </c>
      <c r="F741" s="12">
        <f>_xlfn.NUMBERVALUE(_xlfn.TEXTBEFORE(Tabela1[[#This Row],[Processo]], "/", 1), ",", ".") + 2000</f>
        <v>2025</v>
      </c>
      <c r="G741" s="19" t="s">
        <v>37</v>
      </c>
      <c r="H741" s="12" t="s">
        <v>48</v>
      </c>
      <c r="I741" s="28">
        <v>45897</v>
      </c>
      <c r="J741" s="3">
        <v>1896446.87</v>
      </c>
      <c r="K741" s="29"/>
      <c r="L741" s="3"/>
      <c r="M741" s="14">
        <f>Tabela1[[#This Row],[Valor_Previsto_(R$)]]*Tabela1[[#This Row],[Montante_Aprovado]]</f>
        <v>0</v>
      </c>
      <c r="N741" s="19" t="s">
        <v>59</v>
      </c>
      <c r="O741" s="19"/>
      <c r="P741" s="19">
        <v>5</v>
      </c>
      <c r="Q741" s="19">
        <v>127</v>
      </c>
      <c r="R741" s="19">
        <v>137</v>
      </c>
      <c r="S741" s="19"/>
      <c r="T741" s="16" t="s">
        <v>40</v>
      </c>
      <c r="U741" s="19" t="s">
        <v>238</v>
      </c>
      <c r="V741" s="19" t="s">
        <v>113</v>
      </c>
      <c r="W741" s="19">
        <v>65</v>
      </c>
      <c r="X741" s="19">
        <v>49.4</v>
      </c>
      <c r="Y741" s="32">
        <v>48549</v>
      </c>
      <c r="Z741" s="17" t="s">
        <v>43</v>
      </c>
      <c r="AA741" s="12">
        <f>YEAR(Tabela1[[#This Row],[Data_Publicacao_Parecer]])</f>
        <v>2025</v>
      </c>
      <c r="AB741" s="12">
        <f>MONTH(Tabela1[[#This Row],[Data_Publicacao_Parecer]])</f>
        <v>8</v>
      </c>
      <c r="AC741" s="12">
        <f>DAY(Tabela1[[#This Row],[Data_Publicacao_Parecer]])</f>
        <v>28</v>
      </c>
      <c r="AF741" s="12">
        <v>-27.636379999999999</v>
      </c>
      <c r="AG741" s="12">
        <v>-52.269689999999997</v>
      </c>
    </row>
    <row r="742" spans="1:33" ht="15" customHeight="1" x14ac:dyDescent="0.25">
      <c r="A742" s="19" t="s">
        <v>119</v>
      </c>
      <c r="B742" s="19" t="s">
        <v>120</v>
      </c>
      <c r="C742" s="19"/>
      <c r="D742" s="19" t="s">
        <v>46</v>
      </c>
      <c r="E742" s="19" t="s">
        <v>70</v>
      </c>
      <c r="F742" s="12">
        <f>_xlfn.NUMBERVALUE(_xlfn.TEXTBEFORE(Tabela1[[#This Row],[Processo]], "/", 1), ",", ".") + 2000</f>
        <v>2025</v>
      </c>
      <c r="G742" s="19" t="s">
        <v>37</v>
      </c>
      <c r="H742" s="17" t="s">
        <v>105</v>
      </c>
      <c r="I742" s="28">
        <v>45946</v>
      </c>
      <c r="J742" s="3">
        <v>1875000</v>
      </c>
      <c r="K742" s="29"/>
      <c r="L742" s="3"/>
      <c r="M742" s="14">
        <f>Tabela1[[#This Row],[Valor_Previsto_(R$)]]*Tabela1[[#This Row],[Montante_Aprovado]]</f>
        <v>0</v>
      </c>
      <c r="N742" s="19" t="s">
        <v>59</v>
      </c>
      <c r="O742" s="19"/>
      <c r="P742" s="19">
        <v>3</v>
      </c>
      <c r="Q742" s="19">
        <v>70</v>
      </c>
      <c r="R742" s="12" t="s">
        <v>2144</v>
      </c>
      <c r="S742" s="19"/>
      <c r="T742" s="16" t="s">
        <v>60</v>
      </c>
      <c r="U742" s="19" t="s">
        <v>121</v>
      </c>
      <c r="V742" s="19" t="s">
        <v>118</v>
      </c>
      <c r="W742" s="19">
        <v>60</v>
      </c>
      <c r="X742" s="19">
        <v>45.52</v>
      </c>
      <c r="Y742" s="26">
        <v>48549</v>
      </c>
      <c r="Z742" s="12" t="s">
        <v>43</v>
      </c>
      <c r="AA742" s="12">
        <f>YEAR(Tabela1[[#This Row],[Data_Publicacao_Parecer]])</f>
        <v>2025</v>
      </c>
      <c r="AB742" s="12">
        <f>MONTH(Tabela1[[#This Row],[Data_Publicacao_Parecer]])</f>
        <v>10</v>
      </c>
      <c r="AC742" s="12">
        <f>DAY(Tabela1[[#This Row],[Data_Publicacao_Parecer]])</f>
        <v>16</v>
      </c>
      <c r="AF742" s="12">
        <v>-29.701533000000001</v>
      </c>
      <c r="AG742" s="12">
        <v>-51.242894999999997</v>
      </c>
    </row>
    <row r="743" spans="1:33" ht="15" customHeight="1" x14ac:dyDescent="0.25">
      <c r="A743" s="19" t="s">
        <v>152</v>
      </c>
      <c r="B743" s="19" t="s">
        <v>153</v>
      </c>
      <c r="C743" s="19" t="s">
        <v>75</v>
      </c>
      <c r="D743" s="19" t="s">
        <v>157</v>
      </c>
      <c r="E743" s="19" t="s">
        <v>70</v>
      </c>
      <c r="F743" s="12">
        <f>_xlfn.NUMBERVALUE(_xlfn.TEXTBEFORE(Tabela1[[#This Row],[Processo]], "/", 1), ",", ".") + 2000</f>
        <v>2022</v>
      </c>
      <c r="G743" s="19" t="s">
        <v>37</v>
      </c>
      <c r="H743" s="12" t="s">
        <v>154</v>
      </c>
      <c r="I743" s="28">
        <v>45946</v>
      </c>
      <c r="J743" s="3"/>
      <c r="K743" s="29"/>
      <c r="L743" s="3"/>
      <c r="M743" s="14">
        <f>Tabela1[[#This Row],[Valor_Previsto_(R$)]]*Tabela1[[#This Row],[Montante_Aprovado]]</f>
        <v>0</v>
      </c>
      <c r="N743" s="19" t="s">
        <v>59</v>
      </c>
      <c r="O743" s="19"/>
      <c r="P743" s="19"/>
      <c r="Q743" s="19">
        <v>116</v>
      </c>
      <c r="R743" s="19">
        <v>128</v>
      </c>
      <c r="S743" s="19"/>
      <c r="T743" s="16" t="s">
        <v>40</v>
      </c>
      <c r="U743" s="19" t="s">
        <v>155</v>
      </c>
      <c r="V743" s="19" t="s">
        <v>156</v>
      </c>
      <c r="W743" s="19">
        <v>74.92</v>
      </c>
      <c r="X743" s="19"/>
      <c r="Y743" s="26">
        <v>47604</v>
      </c>
      <c r="Z743" s="12" t="s">
        <v>43</v>
      </c>
      <c r="AA743" s="12">
        <f>YEAR(Tabela1[[#This Row],[Data_Publicacao_Parecer]])</f>
        <v>2025</v>
      </c>
      <c r="AB743" s="12">
        <f>MONTH(Tabela1[[#This Row],[Data_Publicacao_Parecer]])</f>
        <v>10</v>
      </c>
      <c r="AC743" s="12">
        <f>DAY(Tabela1[[#This Row],[Data_Publicacao_Parecer]])</f>
        <v>16</v>
      </c>
      <c r="AF743" s="12">
        <v>-30.031770999999999</v>
      </c>
      <c r="AG743" s="12">
        <v>-51.206533</v>
      </c>
    </row>
    <row r="744" spans="1:33" ht="15" customHeight="1" x14ac:dyDescent="0.25">
      <c r="A744" s="19" t="s">
        <v>152</v>
      </c>
      <c r="B744" s="19" t="s">
        <v>158</v>
      </c>
      <c r="C744" s="18" t="s">
        <v>78</v>
      </c>
      <c r="D744" s="19" t="s">
        <v>157</v>
      </c>
      <c r="E744" s="19" t="s">
        <v>70</v>
      </c>
      <c r="F744" s="12">
        <f>_xlfn.NUMBERVALUE(_xlfn.TEXTBEFORE(Tabela1[[#This Row],[Processo]], "/", 1), ",", ".") + 2000</f>
        <v>2023</v>
      </c>
      <c r="G744" s="19" t="s">
        <v>37</v>
      </c>
      <c r="H744" s="12" t="s">
        <v>154</v>
      </c>
      <c r="I744" s="28">
        <v>45946</v>
      </c>
      <c r="J744" s="3"/>
      <c r="K744" s="29"/>
      <c r="L744" s="3"/>
      <c r="M744" s="14">
        <f>Tabela1[[#This Row],[Valor_Previsto_(R$)]]*Tabela1[[#This Row],[Montante_Aprovado]]</f>
        <v>0</v>
      </c>
      <c r="N744" s="19" t="s">
        <v>59</v>
      </c>
      <c r="O744" s="19"/>
      <c r="P744" s="19"/>
      <c r="Q744" s="19">
        <v>121</v>
      </c>
      <c r="R744" s="19">
        <v>128</v>
      </c>
      <c r="S744" s="19"/>
      <c r="T744" s="16" t="s">
        <v>40</v>
      </c>
      <c r="U744" s="19" t="s">
        <v>155</v>
      </c>
      <c r="V744" s="19" t="s">
        <v>156</v>
      </c>
      <c r="W744" s="19">
        <v>75</v>
      </c>
      <c r="X744" s="19"/>
      <c r="Y744" s="26">
        <v>47969</v>
      </c>
      <c r="Z744" s="12" t="s">
        <v>43</v>
      </c>
      <c r="AA744" s="12">
        <f>YEAR(Tabela1[[#This Row],[Data_Publicacao_Parecer]])</f>
        <v>2025</v>
      </c>
      <c r="AB744" s="12">
        <f>MONTH(Tabela1[[#This Row],[Data_Publicacao_Parecer]])</f>
        <v>10</v>
      </c>
      <c r="AC744" s="12">
        <f>DAY(Tabela1[[#This Row],[Data_Publicacao_Parecer]])</f>
        <v>16</v>
      </c>
      <c r="AF744" s="12">
        <v>-30.031770999999999</v>
      </c>
      <c r="AG744" s="12">
        <v>-51.206533</v>
      </c>
    </row>
    <row r="745" spans="1:33" ht="15" customHeight="1" x14ac:dyDescent="0.25">
      <c r="A745" s="19" t="s">
        <v>330</v>
      </c>
      <c r="B745" s="19" t="s">
        <v>331</v>
      </c>
      <c r="C745" s="19"/>
      <c r="D745" s="19" t="s">
        <v>46</v>
      </c>
      <c r="E745" s="19" t="s">
        <v>70</v>
      </c>
      <c r="F745" s="12">
        <f>_xlfn.NUMBERVALUE(_xlfn.TEXTBEFORE(Tabela1[[#This Row],[Processo]], "/", 1), ",", ".") + 2000</f>
        <v>2024</v>
      </c>
      <c r="G745" s="19" t="s">
        <v>65</v>
      </c>
      <c r="H745" s="12" t="s">
        <v>154</v>
      </c>
      <c r="I745" s="28">
        <v>45946</v>
      </c>
      <c r="J745" s="3">
        <v>2310950</v>
      </c>
      <c r="K745" s="29"/>
      <c r="L745" s="3"/>
      <c r="M745" s="14">
        <f>Tabela1[[#This Row],[Valor_Previsto_(R$)]]*Tabela1[[#This Row],[Montante_Aprovado]]</f>
        <v>0</v>
      </c>
      <c r="N745" s="19" t="s">
        <v>59</v>
      </c>
      <c r="O745" s="19"/>
      <c r="P745" s="19">
        <v>1</v>
      </c>
      <c r="Q745" s="19">
        <v>15</v>
      </c>
      <c r="R745" s="19">
        <v>18</v>
      </c>
      <c r="S745" s="19"/>
      <c r="T745" s="19" t="s">
        <v>332</v>
      </c>
      <c r="U745" s="19" t="s">
        <v>333</v>
      </c>
      <c r="V745" s="19" t="s">
        <v>55</v>
      </c>
      <c r="W745" s="19">
        <v>60</v>
      </c>
      <c r="X745" s="19">
        <v>41.04</v>
      </c>
      <c r="Y745" s="26">
        <v>48549</v>
      </c>
      <c r="Z745" s="12" t="s">
        <v>43</v>
      </c>
      <c r="AA745" s="12">
        <f>YEAR(Tabela1[[#This Row],[Data_Publicacao_Parecer]])</f>
        <v>2025</v>
      </c>
      <c r="AB745" s="12">
        <f>MONTH(Tabela1[[#This Row],[Data_Publicacao_Parecer]])</f>
        <v>10</v>
      </c>
      <c r="AC745" s="12">
        <f>DAY(Tabela1[[#This Row],[Data_Publicacao_Parecer]])</f>
        <v>16</v>
      </c>
      <c r="AF745" s="12">
        <v>-28.967659000000001</v>
      </c>
      <c r="AG745" s="12">
        <v>-51.069558999999998</v>
      </c>
    </row>
    <row r="746" spans="1:33" ht="15" customHeight="1" x14ac:dyDescent="0.25">
      <c r="A746" s="19" t="s">
        <v>399</v>
      </c>
      <c r="B746" s="19" t="s">
        <v>400</v>
      </c>
      <c r="C746" s="19"/>
      <c r="D746" s="19" t="s">
        <v>144</v>
      </c>
      <c r="E746" s="19" t="s">
        <v>166</v>
      </c>
      <c r="F746" s="12">
        <f>_xlfn.NUMBERVALUE(_xlfn.TEXTBEFORE(Tabela1[[#This Row],[Processo]], "/", 1), ",", ".") + 2000</f>
        <v>2025</v>
      </c>
      <c r="G746" s="19" t="s">
        <v>65</v>
      </c>
      <c r="H746" s="12" t="s">
        <v>154</v>
      </c>
      <c r="I746" s="28">
        <v>45946</v>
      </c>
      <c r="J746" s="3">
        <v>3986519.94</v>
      </c>
      <c r="K746" s="29"/>
      <c r="L746" s="3"/>
      <c r="M746" s="14">
        <f>Tabela1[[#This Row],[Valor_Previsto_(R$)]]*Tabela1[[#This Row],[Montante_Aprovado]]</f>
        <v>0</v>
      </c>
      <c r="N746" s="19" t="s">
        <v>59</v>
      </c>
      <c r="O746" s="19"/>
      <c r="P746" s="19">
        <v>2</v>
      </c>
      <c r="Q746" s="19">
        <v>30</v>
      </c>
      <c r="R746" s="12" t="s">
        <v>2144</v>
      </c>
      <c r="S746" s="19"/>
      <c r="T746" s="16" t="s">
        <v>60</v>
      </c>
      <c r="U746" s="19" t="s">
        <v>155</v>
      </c>
      <c r="V746" s="19" t="s">
        <v>156</v>
      </c>
      <c r="W746" s="19">
        <v>60</v>
      </c>
      <c r="X746" s="19">
        <v>33.64</v>
      </c>
      <c r="Y746" s="26">
        <v>48549</v>
      </c>
      <c r="Z746" s="12" t="s">
        <v>43</v>
      </c>
      <c r="AA746" s="12">
        <f>YEAR(Tabela1[[#This Row],[Data_Publicacao_Parecer]])</f>
        <v>2025</v>
      </c>
      <c r="AB746" s="12">
        <f>MONTH(Tabela1[[#This Row],[Data_Publicacao_Parecer]])</f>
        <v>10</v>
      </c>
      <c r="AC746" s="12">
        <f>DAY(Tabela1[[#This Row],[Data_Publicacao_Parecer]])</f>
        <v>16</v>
      </c>
      <c r="AF746" s="12">
        <v>-30.031770999999999</v>
      </c>
      <c r="AG746" s="12">
        <v>-51.206533</v>
      </c>
    </row>
    <row r="747" spans="1:33" ht="15" customHeight="1" x14ac:dyDescent="0.25">
      <c r="A747" s="19" t="s">
        <v>591</v>
      </c>
      <c r="B747" s="19" t="s">
        <v>592</v>
      </c>
      <c r="C747" s="19"/>
      <c r="D747" s="19" t="s">
        <v>144</v>
      </c>
      <c r="E747" s="19" t="s">
        <v>166</v>
      </c>
      <c r="F747" s="12">
        <f>_xlfn.NUMBERVALUE(_xlfn.TEXTBEFORE(Tabela1[[#This Row],[Processo]], "/", 1), ",", ".") + 2000</f>
        <v>2025</v>
      </c>
      <c r="G747" s="19" t="s">
        <v>37</v>
      </c>
      <c r="H747" s="12" t="s">
        <v>90</v>
      </c>
      <c r="I747" s="28">
        <v>45946</v>
      </c>
      <c r="J747" s="3">
        <v>212158.96</v>
      </c>
      <c r="K747" s="29"/>
      <c r="L747" s="3"/>
      <c r="M747" s="14">
        <f>Tabela1[[#This Row],[Valor_Previsto_(R$)]]*Tabela1[[#This Row],[Montante_Aprovado]]</f>
        <v>0</v>
      </c>
      <c r="N747" s="19" t="s">
        <v>59</v>
      </c>
      <c r="O747" s="19"/>
      <c r="P747" s="19">
        <v>0</v>
      </c>
      <c r="Q747" s="19">
        <v>7</v>
      </c>
      <c r="R747" s="19"/>
      <c r="S747" s="19"/>
      <c r="T747" s="19" t="s">
        <v>573</v>
      </c>
      <c r="U747" s="19" t="s">
        <v>155</v>
      </c>
      <c r="V747" s="19" t="s">
        <v>156</v>
      </c>
      <c r="W747" s="19">
        <v>70</v>
      </c>
      <c r="X747" s="19">
        <v>33.64</v>
      </c>
      <c r="Y747" s="26">
        <v>48549</v>
      </c>
      <c r="Z747" s="12" t="s">
        <v>43</v>
      </c>
      <c r="AA747" s="12">
        <f>YEAR(Tabela1[[#This Row],[Data_Publicacao_Parecer]])</f>
        <v>2025</v>
      </c>
      <c r="AB747" s="12">
        <f>MONTH(Tabela1[[#This Row],[Data_Publicacao_Parecer]])</f>
        <v>10</v>
      </c>
      <c r="AC747" s="12">
        <f>DAY(Tabela1[[#This Row],[Data_Publicacao_Parecer]])</f>
        <v>16</v>
      </c>
      <c r="AF747" s="12">
        <v>-30.031770999999999</v>
      </c>
      <c r="AG747" s="12">
        <v>-51.206533</v>
      </c>
    </row>
    <row r="748" spans="1:33" ht="15" customHeight="1" x14ac:dyDescent="0.25">
      <c r="A748" s="19" t="s">
        <v>727</v>
      </c>
      <c r="B748" s="19" t="s">
        <v>728</v>
      </c>
      <c r="C748" s="19"/>
      <c r="D748" s="19" t="s">
        <v>35</v>
      </c>
      <c r="E748" s="19" t="s">
        <v>36</v>
      </c>
      <c r="F748" s="12">
        <f>_xlfn.NUMBERVALUE(_xlfn.TEXTBEFORE(Tabela1[[#This Row],[Processo]], "/", 1), ",", ".") + 2000</f>
        <v>2024</v>
      </c>
      <c r="G748" s="19" t="s">
        <v>82</v>
      </c>
      <c r="H748" s="12" t="s">
        <v>38</v>
      </c>
      <c r="I748" s="28">
        <v>45946</v>
      </c>
      <c r="J748" s="3">
        <v>7230374.6600000001</v>
      </c>
      <c r="K748" s="29"/>
      <c r="L748" s="3"/>
      <c r="M748" s="14">
        <f>Tabela1[[#This Row],[Valor_Previsto_(R$)]]*Tabela1[[#This Row],[Montante_Aprovado]]</f>
        <v>0</v>
      </c>
      <c r="N748" s="19" t="s">
        <v>59</v>
      </c>
      <c r="O748" s="19"/>
      <c r="P748" s="19">
        <v>4</v>
      </c>
      <c r="Q748" s="19">
        <v>1178</v>
      </c>
      <c r="R748" s="19">
        <v>1224</v>
      </c>
      <c r="S748" s="19"/>
      <c r="T748" s="16" t="s">
        <v>40</v>
      </c>
      <c r="U748" s="19" t="s">
        <v>169</v>
      </c>
      <c r="V748" s="19" t="s">
        <v>170</v>
      </c>
      <c r="W748" s="19">
        <v>65</v>
      </c>
      <c r="X748" s="19">
        <v>70.16</v>
      </c>
      <c r="Y748" s="26">
        <v>48549</v>
      </c>
      <c r="Z748" s="12" t="s">
        <v>43</v>
      </c>
      <c r="AA748" s="12">
        <f>YEAR(Tabela1[[#This Row],[Data_Publicacao_Parecer]])</f>
        <v>2025</v>
      </c>
      <c r="AB748" s="12">
        <f>MONTH(Tabela1[[#This Row],[Data_Publicacao_Parecer]])</f>
        <v>10</v>
      </c>
      <c r="AC748" s="12">
        <f>DAY(Tabela1[[#This Row],[Data_Publicacao_Parecer]])</f>
        <v>16</v>
      </c>
      <c r="AF748" s="12">
        <v>-29.686817000000001</v>
      </c>
      <c r="AG748" s="12">
        <v>-53.814945999999999</v>
      </c>
    </row>
    <row r="749" spans="1:33" ht="15" customHeight="1" x14ac:dyDescent="0.25">
      <c r="A749" s="19" t="s">
        <v>819</v>
      </c>
      <c r="B749" s="19" t="s">
        <v>820</v>
      </c>
      <c r="C749" s="19"/>
      <c r="D749" s="19" t="s">
        <v>46</v>
      </c>
      <c r="E749" s="19" t="s">
        <v>70</v>
      </c>
      <c r="F749" s="12">
        <f>_xlfn.NUMBERVALUE(_xlfn.TEXTBEFORE(Tabela1[[#This Row],[Processo]], "/", 1), ",", ".") + 2000</f>
        <v>2025</v>
      </c>
      <c r="G749" s="19" t="s">
        <v>37</v>
      </c>
      <c r="H749" s="12" t="s">
        <v>90</v>
      </c>
      <c r="I749" s="28">
        <v>45946</v>
      </c>
      <c r="J749" s="7">
        <v>4092629.76</v>
      </c>
      <c r="K749" s="29"/>
      <c r="L749" s="7"/>
      <c r="M749" s="14">
        <f>Tabela1[[#This Row],[Valor_Previsto_(R$)]]*Tabela1[[#This Row],[Montante_Aprovado]]</f>
        <v>0</v>
      </c>
      <c r="N749" s="19" t="s">
        <v>59</v>
      </c>
      <c r="O749" s="19"/>
      <c r="P749" s="19">
        <v>12</v>
      </c>
      <c r="Q749" s="19">
        <v>174</v>
      </c>
      <c r="R749" s="12" t="s">
        <v>2144</v>
      </c>
      <c r="S749" s="19"/>
      <c r="T749" s="16" t="s">
        <v>60</v>
      </c>
      <c r="U749" s="19" t="s">
        <v>61</v>
      </c>
      <c r="V749" s="19" t="s">
        <v>55</v>
      </c>
      <c r="W749" s="19">
        <v>70</v>
      </c>
      <c r="X749" s="19">
        <v>51.83</v>
      </c>
      <c r="Y749" s="26">
        <v>48549</v>
      </c>
      <c r="Z749" s="12" t="s">
        <v>43</v>
      </c>
      <c r="AA749" s="12">
        <f>YEAR(Tabela1[[#This Row],[Data_Publicacao_Parecer]])</f>
        <v>2025</v>
      </c>
      <c r="AB749" s="12">
        <f>MONTH(Tabela1[[#This Row],[Data_Publicacao_Parecer]])</f>
        <v>10</v>
      </c>
      <c r="AC749" s="12">
        <f>DAY(Tabela1[[#This Row],[Data_Publicacao_Parecer]])</f>
        <v>16</v>
      </c>
      <c r="AF749" s="12">
        <v>-29.166212000000002</v>
      </c>
      <c r="AG749" s="12">
        <v>-51.516475999999997</v>
      </c>
    </row>
    <row r="750" spans="1:33" ht="15" customHeight="1" x14ac:dyDescent="0.25">
      <c r="A750" s="19" t="s">
        <v>896</v>
      </c>
      <c r="B750" s="19" t="s">
        <v>897</v>
      </c>
      <c r="C750" s="19"/>
      <c r="D750" s="19" t="s">
        <v>144</v>
      </c>
      <c r="E750" s="19" t="s">
        <v>166</v>
      </c>
      <c r="F750" s="12">
        <f>_xlfn.NUMBERVALUE(_xlfn.TEXTBEFORE(Tabela1[[#This Row],[Processo]], "/", 1), ",", ".") + 2000</f>
        <v>2025</v>
      </c>
      <c r="G750" s="19" t="s">
        <v>65</v>
      </c>
      <c r="H750" s="12" t="s">
        <v>90</v>
      </c>
      <c r="I750" s="28">
        <v>45946</v>
      </c>
      <c r="J750" s="3">
        <v>358076.47</v>
      </c>
      <c r="K750" s="29"/>
      <c r="L750" s="3"/>
      <c r="M750" s="14">
        <f>Tabela1[[#This Row],[Valor_Previsto_(R$)]]*Tabela1[[#This Row],[Montante_Aprovado]]</f>
        <v>0</v>
      </c>
      <c r="N750" s="19" t="s">
        <v>59</v>
      </c>
      <c r="O750" s="19"/>
      <c r="P750" s="19">
        <v>1</v>
      </c>
      <c r="Q750" s="19">
        <v>4</v>
      </c>
      <c r="R750" s="12" t="s">
        <v>2144</v>
      </c>
      <c r="S750" s="19"/>
      <c r="T750" s="16" t="s">
        <v>60</v>
      </c>
      <c r="U750" s="19" t="s">
        <v>155</v>
      </c>
      <c r="V750" s="19" t="s">
        <v>156</v>
      </c>
      <c r="W750" s="19">
        <v>70</v>
      </c>
      <c r="X750" s="19">
        <v>33.64</v>
      </c>
      <c r="Y750" s="26">
        <v>48549</v>
      </c>
      <c r="Z750" s="12" t="s">
        <v>43</v>
      </c>
      <c r="AA750" s="12">
        <f>YEAR(Tabela1[[#This Row],[Data_Publicacao_Parecer]])</f>
        <v>2025</v>
      </c>
      <c r="AB750" s="12">
        <f>MONTH(Tabela1[[#This Row],[Data_Publicacao_Parecer]])</f>
        <v>10</v>
      </c>
      <c r="AC750" s="12">
        <f>DAY(Tabela1[[#This Row],[Data_Publicacao_Parecer]])</f>
        <v>16</v>
      </c>
      <c r="AF750" s="12">
        <v>-30.031770999999999</v>
      </c>
      <c r="AG750" s="12">
        <v>-51.206533</v>
      </c>
    </row>
    <row r="751" spans="1:33" ht="15" customHeight="1" x14ac:dyDescent="0.25">
      <c r="A751" s="19" t="s">
        <v>1211</v>
      </c>
      <c r="B751" s="19" t="s">
        <v>1212</v>
      </c>
      <c r="C751" s="19"/>
      <c r="D751" s="19" t="s">
        <v>144</v>
      </c>
      <c r="E751" s="19" t="s">
        <v>166</v>
      </c>
      <c r="F751" s="12">
        <f>_xlfn.NUMBERVALUE(_xlfn.TEXTBEFORE(Tabela1[[#This Row],[Processo]], "/", 1), ",", ".") + 2000</f>
        <v>2025</v>
      </c>
      <c r="G751" s="19" t="s">
        <v>65</v>
      </c>
      <c r="H751" s="12" t="s">
        <v>275</v>
      </c>
      <c r="I751" s="28">
        <v>45946</v>
      </c>
      <c r="J751" s="3">
        <v>2650000</v>
      </c>
      <c r="K751" s="29"/>
      <c r="L751" s="3"/>
      <c r="M751" s="14">
        <f>Tabela1[[#This Row],[Valor_Previsto_(R$)]]*Tabela1[[#This Row],[Montante_Aprovado]]</f>
        <v>0</v>
      </c>
      <c r="N751" s="19" t="s">
        <v>59</v>
      </c>
      <c r="O751" s="19"/>
      <c r="P751" s="19">
        <v>0</v>
      </c>
      <c r="Q751" s="19">
        <v>9</v>
      </c>
      <c r="R751" s="19"/>
      <c r="S751" s="19"/>
      <c r="T751" s="19" t="s">
        <v>559</v>
      </c>
      <c r="U751" s="19" t="s">
        <v>378</v>
      </c>
      <c r="V751" s="19" t="s">
        <v>202</v>
      </c>
      <c r="W751" s="19">
        <v>55</v>
      </c>
      <c r="X751" s="19">
        <v>43.73</v>
      </c>
      <c r="Y751" s="26">
        <v>48549</v>
      </c>
      <c r="Z751" s="12" t="s">
        <v>43</v>
      </c>
      <c r="AA751" s="12">
        <f>YEAR(Tabela1[[#This Row],[Data_Publicacao_Parecer]])</f>
        <v>2025</v>
      </c>
      <c r="AB751" s="12">
        <f>MONTH(Tabela1[[#This Row],[Data_Publicacao_Parecer]])</f>
        <v>10</v>
      </c>
      <c r="AC751" s="12">
        <f>DAY(Tabela1[[#This Row],[Data_Publicacao_Parecer]])</f>
        <v>16</v>
      </c>
      <c r="AF751" s="12">
        <v>-29.513718999999998</v>
      </c>
      <c r="AG751" s="12">
        <v>-50.773868999999998</v>
      </c>
    </row>
    <row r="752" spans="1:33" ht="15" customHeight="1" x14ac:dyDescent="0.25">
      <c r="A752" s="19" t="s">
        <v>1213</v>
      </c>
      <c r="B752" s="19" t="s">
        <v>1214</v>
      </c>
      <c r="C752" s="19"/>
      <c r="D752" s="19" t="s">
        <v>35</v>
      </c>
      <c r="E752" s="19" t="s">
        <v>64</v>
      </c>
      <c r="F752" s="12">
        <f>_xlfn.NUMBERVALUE(_xlfn.TEXTBEFORE(Tabela1[[#This Row],[Processo]], "/", 1), ",", ".") + 2000</f>
        <v>2024</v>
      </c>
      <c r="G752" s="19" t="s">
        <v>65</v>
      </c>
      <c r="H752" s="12" t="s">
        <v>105</v>
      </c>
      <c r="I752" s="28">
        <v>45946</v>
      </c>
      <c r="J752" s="3">
        <v>3814743.4</v>
      </c>
      <c r="K752" s="29"/>
      <c r="L752" s="3"/>
      <c r="M752" s="14">
        <f>Tabela1[[#This Row],[Valor_Previsto_(R$)]]*Tabela1[[#This Row],[Montante_Aprovado]]</f>
        <v>0</v>
      </c>
      <c r="N752" s="19" t="s">
        <v>59</v>
      </c>
      <c r="O752" s="19"/>
      <c r="P752" s="19">
        <v>1</v>
      </c>
      <c r="Q752" s="19">
        <v>2</v>
      </c>
      <c r="R752" s="12" t="s">
        <v>2144</v>
      </c>
      <c r="S752" s="19"/>
      <c r="T752" s="16" t="s">
        <v>60</v>
      </c>
      <c r="U752" s="19" t="s">
        <v>238</v>
      </c>
      <c r="V752" s="19" t="s">
        <v>113</v>
      </c>
      <c r="W752" s="19">
        <v>60</v>
      </c>
      <c r="X752" s="19">
        <v>43.4</v>
      </c>
      <c r="Y752" s="26">
        <v>48549</v>
      </c>
      <c r="Z752" s="12" t="s">
        <v>43</v>
      </c>
      <c r="AA752" s="12">
        <f>YEAR(Tabela1[[#This Row],[Data_Publicacao_Parecer]])</f>
        <v>2025</v>
      </c>
      <c r="AB752" s="12">
        <f>MONTH(Tabela1[[#This Row],[Data_Publicacao_Parecer]])</f>
        <v>10</v>
      </c>
      <c r="AC752" s="12">
        <f>DAY(Tabela1[[#This Row],[Data_Publicacao_Parecer]])</f>
        <v>16</v>
      </c>
      <c r="AF752" s="12">
        <v>-27.636379999999999</v>
      </c>
      <c r="AG752" s="12">
        <v>-52.269689999999997</v>
      </c>
    </row>
    <row r="753" spans="1:33" ht="15" customHeight="1" x14ac:dyDescent="0.25">
      <c r="A753" s="19" t="s">
        <v>1237</v>
      </c>
      <c r="B753" s="19" t="s">
        <v>1238</v>
      </c>
      <c r="C753" s="19"/>
      <c r="D753" s="19" t="s">
        <v>144</v>
      </c>
      <c r="E753" s="19" t="s">
        <v>177</v>
      </c>
      <c r="F753" s="12">
        <f>_xlfn.NUMBERVALUE(_xlfn.TEXTBEFORE(Tabela1[[#This Row],[Processo]], "/", 1), ",", ".") + 2000</f>
        <v>2024</v>
      </c>
      <c r="G753" s="19" t="s">
        <v>82</v>
      </c>
      <c r="H753" s="12" t="s">
        <v>38</v>
      </c>
      <c r="I753" s="28">
        <v>45946</v>
      </c>
      <c r="J753" s="3">
        <v>1926086.35</v>
      </c>
      <c r="K753" s="29"/>
      <c r="L753" s="3"/>
      <c r="M753" s="14">
        <f>Tabela1[[#This Row],[Valor_Previsto_(R$)]]*Tabela1[[#This Row],[Montante_Aprovado]]</f>
        <v>0</v>
      </c>
      <c r="N753" s="19" t="s">
        <v>59</v>
      </c>
      <c r="O753" s="19"/>
      <c r="P753" s="19">
        <v>50</v>
      </c>
      <c r="Q753" s="19">
        <v>161</v>
      </c>
      <c r="R753" s="12" t="s">
        <v>2144</v>
      </c>
      <c r="S753" s="19"/>
      <c r="T753" s="16" t="s">
        <v>60</v>
      </c>
      <c r="U753" s="19" t="s">
        <v>740</v>
      </c>
      <c r="V753" s="19" t="s">
        <v>244</v>
      </c>
      <c r="W753" s="19">
        <v>65</v>
      </c>
      <c r="X753" s="19">
        <v>44.8</v>
      </c>
      <c r="Y753" s="26">
        <v>48549</v>
      </c>
      <c r="Z753" s="12" t="s">
        <v>43</v>
      </c>
      <c r="AA753" s="12">
        <f>YEAR(Tabela1[[#This Row],[Data_Publicacao_Parecer]])</f>
        <v>2025</v>
      </c>
      <c r="AB753" s="12">
        <f>MONTH(Tabela1[[#This Row],[Data_Publicacao_Parecer]])</f>
        <v>10</v>
      </c>
      <c r="AC753" s="12">
        <f>DAY(Tabela1[[#This Row],[Data_Publicacao_Parecer]])</f>
        <v>16</v>
      </c>
      <c r="AF753" s="12">
        <v>-29.614305999999999</v>
      </c>
      <c r="AG753" s="12">
        <v>-52.193159000000001</v>
      </c>
    </row>
    <row r="754" spans="1:33" ht="15" customHeight="1" x14ac:dyDescent="0.25">
      <c r="A754" s="19" t="s">
        <v>1371</v>
      </c>
      <c r="B754" s="19" t="s">
        <v>1372</v>
      </c>
      <c r="C754" s="19"/>
      <c r="D754" s="19" t="s">
        <v>144</v>
      </c>
      <c r="E754" s="19" t="s">
        <v>166</v>
      </c>
      <c r="F754" s="12">
        <f>_xlfn.NUMBERVALUE(_xlfn.TEXTBEFORE(Tabela1[[#This Row],[Processo]], "/", 1), ",", ".") + 2000</f>
        <v>2025</v>
      </c>
      <c r="G754" s="19" t="s">
        <v>65</v>
      </c>
      <c r="H754" s="12" t="s">
        <v>275</v>
      </c>
      <c r="I754" s="28">
        <v>45946</v>
      </c>
      <c r="J754" s="7">
        <v>1336825</v>
      </c>
      <c r="K754" s="29"/>
      <c r="L754" s="7"/>
      <c r="M754" s="14">
        <f>Tabela1[[#This Row],[Valor_Previsto_(R$)]]*Tabela1[[#This Row],[Montante_Aprovado]]</f>
        <v>0</v>
      </c>
      <c r="N754" s="19" t="s">
        <v>59</v>
      </c>
      <c r="O754" s="19"/>
      <c r="P754" s="19">
        <v>9</v>
      </c>
      <c r="Q754" s="19">
        <v>62</v>
      </c>
      <c r="R754" s="19"/>
      <c r="S754" s="19"/>
      <c r="T754" s="19" t="s">
        <v>559</v>
      </c>
      <c r="U754" s="19" t="s">
        <v>378</v>
      </c>
      <c r="V754" s="19" t="s">
        <v>202</v>
      </c>
      <c r="W754" s="19">
        <v>55</v>
      </c>
      <c r="X754" s="19">
        <v>43.73</v>
      </c>
      <c r="Y754" s="26">
        <v>48549</v>
      </c>
      <c r="Z754" s="12" t="s">
        <v>43</v>
      </c>
      <c r="AA754" s="12">
        <f>YEAR(Tabela1[[#This Row],[Data_Publicacao_Parecer]])</f>
        <v>2025</v>
      </c>
      <c r="AB754" s="12">
        <f>MONTH(Tabela1[[#This Row],[Data_Publicacao_Parecer]])</f>
        <v>10</v>
      </c>
      <c r="AC754" s="12">
        <f>DAY(Tabela1[[#This Row],[Data_Publicacao_Parecer]])</f>
        <v>16</v>
      </c>
      <c r="AF754" s="12">
        <v>-29.513718999999998</v>
      </c>
      <c r="AG754" s="12">
        <v>-50.773868999999998</v>
      </c>
    </row>
    <row r="755" spans="1:33" ht="15" customHeight="1" x14ac:dyDescent="0.25">
      <c r="A755" s="19" t="s">
        <v>1430</v>
      </c>
      <c r="B755" s="19" t="s">
        <v>1431</v>
      </c>
      <c r="C755" s="19"/>
      <c r="D755" s="19" t="s">
        <v>46</v>
      </c>
      <c r="E755" s="19" t="s">
        <v>36</v>
      </c>
      <c r="F755" s="12">
        <f>_xlfn.NUMBERVALUE(_xlfn.TEXTBEFORE(Tabela1[[#This Row],[Processo]], "/", 1), ",", ".") + 2000</f>
        <v>2024</v>
      </c>
      <c r="G755" s="19" t="s">
        <v>65</v>
      </c>
      <c r="H755" s="12" t="s">
        <v>38</v>
      </c>
      <c r="I755" s="28">
        <v>45946</v>
      </c>
      <c r="J755" s="3">
        <v>630000</v>
      </c>
      <c r="K755" s="29">
        <v>0.28820000000000001</v>
      </c>
      <c r="L755" s="3">
        <v>5226.38</v>
      </c>
      <c r="M755" s="14">
        <f>Tabela1[[#This Row],[Valor_Previsto_(R$)]]*Tabela1[[#This Row],[Montante_Aprovado]]</f>
        <v>181566</v>
      </c>
      <c r="N755" s="19" t="s">
        <v>39</v>
      </c>
      <c r="O755" s="28">
        <v>46006</v>
      </c>
      <c r="P755" s="19">
        <v>3</v>
      </c>
      <c r="Q755" s="19">
        <v>23</v>
      </c>
      <c r="R755" s="19">
        <v>26</v>
      </c>
      <c r="S755" s="19"/>
      <c r="T755" s="16" t="s">
        <v>40</v>
      </c>
      <c r="U755" s="19" t="s">
        <v>1432</v>
      </c>
      <c r="V755" s="19" t="s">
        <v>368</v>
      </c>
      <c r="W755" s="19">
        <v>65</v>
      </c>
      <c r="X755" s="19">
        <v>34.130000000000003</v>
      </c>
      <c r="Y755" s="26">
        <v>48549</v>
      </c>
      <c r="Z755" s="12" t="s">
        <v>43</v>
      </c>
      <c r="AA755" s="12">
        <f>YEAR(Tabela1[[#This Row],[Data_Publicacao_Parecer]])</f>
        <v>2025</v>
      </c>
      <c r="AB755" s="12">
        <f>MONTH(Tabela1[[#This Row],[Data_Publicacao_Parecer]])</f>
        <v>10</v>
      </c>
      <c r="AC755" s="12">
        <f>DAY(Tabela1[[#This Row],[Data_Publicacao_Parecer]])</f>
        <v>16</v>
      </c>
      <c r="AF755" s="12">
        <v>-29.446421000000001</v>
      </c>
      <c r="AG755" s="12">
        <v>-51.136724999999998</v>
      </c>
    </row>
    <row r="756" spans="1:33" ht="15" customHeight="1" x14ac:dyDescent="0.25">
      <c r="A756" s="19" t="s">
        <v>1475</v>
      </c>
      <c r="B756" s="19" t="s">
        <v>1479</v>
      </c>
      <c r="C756" s="19" t="s">
        <v>191</v>
      </c>
      <c r="D756" s="19" t="s">
        <v>35</v>
      </c>
      <c r="E756" s="19" t="s">
        <v>36</v>
      </c>
      <c r="F756" s="12">
        <f>_xlfn.NUMBERVALUE(_xlfn.TEXTBEFORE(Tabela1[[#This Row],[Processo]], "/", 1), ",", ".") + 2000</f>
        <v>2023</v>
      </c>
      <c r="G756" s="19" t="s">
        <v>82</v>
      </c>
      <c r="H756" s="17" t="s">
        <v>58</v>
      </c>
      <c r="I756" s="28">
        <v>45946</v>
      </c>
      <c r="J756" s="3">
        <v>89859643.269999996</v>
      </c>
      <c r="K756" s="29"/>
      <c r="L756" s="3"/>
      <c r="M756" s="14">
        <f>Tabela1[[#This Row],[Valor_Previsto_(R$)]]*Tabela1[[#This Row],[Montante_Aprovado]]</f>
        <v>0</v>
      </c>
      <c r="N756" s="19" t="s">
        <v>59</v>
      </c>
      <c r="O756" s="19"/>
      <c r="P756" s="19">
        <v>5</v>
      </c>
      <c r="Q756" s="19">
        <v>176</v>
      </c>
      <c r="R756" s="19">
        <v>197</v>
      </c>
      <c r="S756" s="19"/>
      <c r="T756" s="16" t="s">
        <v>40</v>
      </c>
      <c r="U756" s="19" t="s">
        <v>135</v>
      </c>
      <c r="V756" s="19" t="s">
        <v>55</v>
      </c>
      <c r="W756" s="19">
        <v>70</v>
      </c>
      <c r="X756" s="19">
        <v>40.85</v>
      </c>
      <c r="Y756" s="26">
        <v>48549</v>
      </c>
      <c r="Z756" s="12" t="s">
        <v>43</v>
      </c>
      <c r="AA756" s="12">
        <f>YEAR(Tabela1[[#This Row],[Data_Publicacao_Parecer]])</f>
        <v>2025</v>
      </c>
      <c r="AB756" s="12">
        <f>MONTH(Tabela1[[#This Row],[Data_Publicacao_Parecer]])</f>
        <v>10</v>
      </c>
      <c r="AC756" s="12">
        <f>DAY(Tabela1[[#This Row],[Data_Publicacao_Parecer]])</f>
        <v>16</v>
      </c>
      <c r="AF756" s="12">
        <v>-29.026147000000002</v>
      </c>
      <c r="AG756" s="12">
        <v>-51.187457000000002</v>
      </c>
    </row>
    <row r="757" spans="1:33" ht="15" customHeight="1" x14ac:dyDescent="0.25">
      <c r="A757" s="19" t="s">
        <v>1551</v>
      </c>
      <c r="B757" s="19" t="s">
        <v>1552</v>
      </c>
      <c r="C757" s="17" t="s">
        <v>329</v>
      </c>
      <c r="D757" s="19" t="s">
        <v>46</v>
      </c>
      <c r="E757" s="19" t="s">
        <v>70</v>
      </c>
      <c r="F757" s="12">
        <f>_xlfn.NUMBERVALUE(_xlfn.TEXTBEFORE(Tabela1[[#This Row],[Processo]], "/", 1), ",", ".") + 2000</f>
        <v>2025</v>
      </c>
      <c r="G757" s="19" t="s">
        <v>37</v>
      </c>
      <c r="H757" s="12" t="s">
        <v>105</v>
      </c>
      <c r="I757" s="28">
        <v>45946</v>
      </c>
      <c r="J757" s="3">
        <v>3899874</v>
      </c>
      <c r="K757" s="29"/>
      <c r="L757" s="3"/>
      <c r="M757" s="14">
        <f>Tabela1[[#This Row],[Valor_Previsto_(R$)]]*Tabela1[[#This Row],[Montante_Aprovado]]</f>
        <v>0</v>
      </c>
      <c r="N757" s="19" t="s">
        <v>59</v>
      </c>
      <c r="O757" s="19"/>
      <c r="P757" s="19">
        <v>12</v>
      </c>
      <c r="Q757" s="19">
        <v>139</v>
      </c>
      <c r="R757" s="19">
        <v>149</v>
      </c>
      <c r="S757" s="19"/>
      <c r="T757" s="16" t="s">
        <v>40</v>
      </c>
      <c r="U757" s="19" t="s">
        <v>1418</v>
      </c>
      <c r="V757" s="19" t="s">
        <v>42</v>
      </c>
      <c r="W757" s="19">
        <v>60</v>
      </c>
      <c r="X757" s="19">
        <v>43.35</v>
      </c>
      <c r="Y757" s="26">
        <v>48549</v>
      </c>
      <c r="Z757" s="12" t="s">
        <v>43</v>
      </c>
      <c r="AA757" s="12">
        <f>YEAR(Tabela1[[#This Row],[Data_Publicacao_Parecer]])</f>
        <v>2025</v>
      </c>
      <c r="AB757" s="12">
        <f>MONTH(Tabela1[[#This Row],[Data_Publicacao_Parecer]])</f>
        <v>10</v>
      </c>
      <c r="AC757" s="12">
        <f>DAY(Tabela1[[#This Row],[Data_Publicacao_Parecer]])</f>
        <v>16</v>
      </c>
      <c r="AF757" s="12">
        <v>-28.535852999999999</v>
      </c>
      <c r="AG757" s="12">
        <v>-52.148648000000001</v>
      </c>
    </row>
    <row r="758" spans="1:33" ht="15" customHeight="1" x14ac:dyDescent="0.25">
      <c r="A758" s="19" t="s">
        <v>1603</v>
      </c>
      <c r="B758" s="19" t="s">
        <v>1605</v>
      </c>
      <c r="C758" s="12" t="s">
        <v>78</v>
      </c>
      <c r="D758" s="19" t="s">
        <v>46</v>
      </c>
      <c r="E758" s="19" t="s">
        <v>70</v>
      </c>
      <c r="F758" s="12">
        <f>_xlfn.NUMBERVALUE(_xlfn.TEXTBEFORE(Tabela1[[#This Row],[Processo]], "/", 1), ",", ".") + 2000</f>
        <v>2025</v>
      </c>
      <c r="G758" s="19" t="s">
        <v>37</v>
      </c>
      <c r="H758" s="12" t="s">
        <v>154</v>
      </c>
      <c r="I758" s="28">
        <v>45946</v>
      </c>
      <c r="J758" s="3">
        <v>13788440.449999999</v>
      </c>
      <c r="K758" s="29"/>
      <c r="L758" s="3"/>
      <c r="M758" s="14">
        <f>Tabela1[[#This Row],[Valor_Previsto_(R$)]]*Tabela1[[#This Row],[Montante_Aprovado]]</f>
        <v>0</v>
      </c>
      <c r="N758" s="19" t="s">
        <v>59</v>
      </c>
      <c r="O758" s="19"/>
      <c r="P758" s="19">
        <v>2</v>
      </c>
      <c r="Q758" s="19">
        <v>521</v>
      </c>
      <c r="R758" s="19">
        <v>549</v>
      </c>
      <c r="S758" s="19"/>
      <c r="T758" s="16" t="s">
        <v>40</v>
      </c>
      <c r="U758" s="19" t="s">
        <v>61</v>
      </c>
      <c r="V758" s="19" t="s">
        <v>55</v>
      </c>
      <c r="W758" s="19">
        <v>65</v>
      </c>
      <c r="X758" s="19">
        <v>39.83</v>
      </c>
      <c r="Y758" s="26">
        <v>48549</v>
      </c>
      <c r="Z758" s="12" t="s">
        <v>43</v>
      </c>
      <c r="AA758" s="12">
        <f>YEAR(Tabela1[[#This Row],[Data_Publicacao_Parecer]])</f>
        <v>2025</v>
      </c>
      <c r="AB758" s="12">
        <f>MONTH(Tabela1[[#This Row],[Data_Publicacao_Parecer]])</f>
        <v>10</v>
      </c>
      <c r="AC758" s="12">
        <f>DAY(Tabela1[[#This Row],[Data_Publicacao_Parecer]])</f>
        <v>16</v>
      </c>
      <c r="AF758" s="12">
        <v>-29.166212000000002</v>
      </c>
      <c r="AG758" s="12">
        <v>-51.516475999999997</v>
      </c>
    </row>
    <row r="759" spans="1:33" ht="15" customHeight="1" x14ac:dyDescent="0.25">
      <c r="A759" s="19" t="s">
        <v>1652</v>
      </c>
      <c r="B759" s="19" t="s">
        <v>1653</v>
      </c>
      <c r="C759" s="19"/>
      <c r="D759" s="19" t="s">
        <v>144</v>
      </c>
      <c r="E759" s="19" t="s">
        <v>166</v>
      </c>
      <c r="F759" s="12">
        <f>_xlfn.NUMBERVALUE(_xlfn.TEXTBEFORE(Tabela1[[#This Row],[Processo]], "/", 1), ",", ".") + 2000</f>
        <v>2025</v>
      </c>
      <c r="G759" s="19" t="s">
        <v>65</v>
      </c>
      <c r="H759" s="12" t="s">
        <v>105</v>
      </c>
      <c r="I759" s="28">
        <v>45946</v>
      </c>
      <c r="J759" s="3">
        <v>4683469.58</v>
      </c>
      <c r="K759" s="29"/>
      <c r="L759" s="3"/>
      <c r="M759" s="14">
        <f>Tabela1[[#This Row],[Valor_Previsto_(R$)]]*Tabela1[[#This Row],[Montante_Aprovado]]</f>
        <v>0</v>
      </c>
      <c r="N759" s="19" t="s">
        <v>59</v>
      </c>
      <c r="O759" s="19"/>
      <c r="P759" s="19">
        <v>5</v>
      </c>
      <c r="Q759" s="19">
        <v>41</v>
      </c>
      <c r="R759" s="19"/>
      <c r="S759" s="19"/>
      <c r="T759" s="19" t="s">
        <v>559</v>
      </c>
      <c r="U759" s="19" t="s">
        <v>373</v>
      </c>
      <c r="V759" s="19" t="s">
        <v>156</v>
      </c>
      <c r="W759" s="19">
        <v>60</v>
      </c>
      <c r="X759" s="19">
        <v>40.67</v>
      </c>
      <c r="Y759" s="26">
        <v>48549</v>
      </c>
      <c r="Z759" s="12" t="s">
        <v>43</v>
      </c>
      <c r="AA759" s="12">
        <f>YEAR(Tabela1[[#This Row],[Data_Publicacao_Parecer]])</f>
        <v>2025</v>
      </c>
      <c r="AB759" s="12">
        <f>MONTH(Tabela1[[#This Row],[Data_Publicacao_Parecer]])</f>
        <v>10</v>
      </c>
      <c r="AC759" s="12">
        <f>DAY(Tabela1[[#This Row],[Data_Publicacao_Parecer]])</f>
        <v>16</v>
      </c>
      <c r="AF759" s="12">
        <v>-30.084676000000002</v>
      </c>
      <c r="AG759" s="12">
        <v>-51.618701999999999</v>
      </c>
    </row>
    <row r="760" spans="1:33" ht="15" customHeight="1" x14ac:dyDescent="0.25">
      <c r="A760" s="19" t="s">
        <v>672</v>
      </c>
      <c r="B760" s="19" t="s">
        <v>673</v>
      </c>
      <c r="C760" s="19"/>
      <c r="D760" s="19" t="s">
        <v>144</v>
      </c>
      <c r="E760" s="19" t="s">
        <v>166</v>
      </c>
      <c r="F760" s="12">
        <f>_xlfn.NUMBERVALUE(_xlfn.TEXTBEFORE(Tabela1[[#This Row],[Processo]], "/", 1), ",", ".") + 2000</f>
        <v>2024</v>
      </c>
      <c r="G760" s="19" t="s">
        <v>37</v>
      </c>
      <c r="H760" s="12" t="s">
        <v>205</v>
      </c>
      <c r="I760" s="28">
        <v>45974</v>
      </c>
      <c r="J760" s="3">
        <v>1735160</v>
      </c>
      <c r="K760" s="29"/>
      <c r="L760" s="3"/>
      <c r="M760" s="14">
        <f>Tabela1[[#This Row],[Valor_Previsto_(R$)]]*Tabela1[[#This Row],[Montante_Aprovado]]</f>
        <v>0</v>
      </c>
      <c r="N760" s="19" t="s">
        <v>59</v>
      </c>
      <c r="O760" s="19"/>
      <c r="P760" s="19">
        <v>2</v>
      </c>
      <c r="Q760" s="19">
        <v>5</v>
      </c>
      <c r="R760" s="12" t="s">
        <v>2144</v>
      </c>
      <c r="S760" s="19"/>
      <c r="T760" s="16" t="s">
        <v>60</v>
      </c>
      <c r="U760" s="19" t="s">
        <v>674</v>
      </c>
      <c r="V760" s="19" t="s">
        <v>170</v>
      </c>
      <c r="W760" s="19">
        <v>65</v>
      </c>
      <c r="X760" s="19">
        <v>62.46</v>
      </c>
      <c r="Y760" s="26">
        <v>48549</v>
      </c>
      <c r="Z760" s="12" t="s">
        <v>43</v>
      </c>
      <c r="AA760" s="12">
        <f>YEAR(Tabela1[[#This Row],[Data_Publicacao_Parecer]])</f>
        <v>2025</v>
      </c>
      <c r="AB760" s="12">
        <f>MONTH(Tabela1[[#This Row],[Data_Publicacao_Parecer]])</f>
        <v>11</v>
      </c>
      <c r="AC760" s="12">
        <f>DAY(Tabela1[[#This Row],[Data_Publicacao_Parecer]])</f>
        <v>13</v>
      </c>
      <c r="AF760" s="12">
        <v>-29.619434999999999</v>
      </c>
      <c r="AG760" s="12">
        <v>-53.443919999999999</v>
      </c>
    </row>
    <row r="761" spans="1:33" ht="15" customHeight="1" x14ac:dyDescent="0.25">
      <c r="A761" s="19" t="s">
        <v>1056</v>
      </c>
      <c r="B761" s="19" t="s">
        <v>1057</v>
      </c>
      <c r="C761" s="19"/>
      <c r="D761" s="19" t="s">
        <v>144</v>
      </c>
      <c r="E761" s="19" t="s">
        <v>166</v>
      </c>
      <c r="F761" s="12">
        <f>_xlfn.NUMBERVALUE(_xlfn.TEXTBEFORE(Tabela1[[#This Row],[Processo]], "/", 1), ",", ".") + 2000</f>
        <v>2025</v>
      </c>
      <c r="G761" s="19" t="s">
        <v>65</v>
      </c>
      <c r="H761" s="12" t="s">
        <v>752</v>
      </c>
      <c r="I761" s="28">
        <v>45974</v>
      </c>
      <c r="J761" s="3">
        <v>1221723.53</v>
      </c>
      <c r="K761" s="29"/>
      <c r="L761" s="3"/>
      <c r="M761" s="14">
        <f>Tabela1[[#This Row],[Valor_Previsto_(R$)]]*Tabela1[[#This Row],[Montante_Aprovado]]</f>
        <v>0</v>
      </c>
      <c r="N761" s="19" t="s">
        <v>59</v>
      </c>
      <c r="O761" s="19"/>
      <c r="P761" s="19">
        <v>1</v>
      </c>
      <c r="Q761" s="19">
        <v>9</v>
      </c>
      <c r="R761" s="12" t="s">
        <v>2144</v>
      </c>
      <c r="S761" s="19"/>
      <c r="T761" s="16" t="s">
        <v>60</v>
      </c>
      <c r="U761" s="19" t="s">
        <v>373</v>
      </c>
      <c r="V761" s="19" t="s">
        <v>156</v>
      </c>
      <c r="W761" s="19">
        <v>45</v>
      </c>
      <c r="X761" s="19">
        <v>40.67</v>
      </c>
      <c r="Y761" s="26">
        <v>48549</v>
      </c>
      <c r="Z761" s="12" t="s">
        <v>43</v>
      </c>
      <c r="AA761" s="12">
        <f>YEAR(Tabela1[[#This Row],[Data_Publicacao_Parecer]])</f>
        <v>2025</v>
      </c>
      <c r="AB761" s="12">
        <f>MONTH(Tabela1[[#This Row],[Data_Publicacao_Parecer]])</f>
        <v>11</v>
      </c>
      <c r="AC761" s="12">
        <f>DAY(Tabela1[[#This Row],[Data_Publicacao_Parecer]])</f>
        <v>13</v>
      </c>
      <c r="AF761" s="12">
        <v>-30.084676000000002</v>
      </c>
      <c r="AG761" s="12">
        <v>-51.618701999999999</v>
      </c>
    </row>
    <row r="762" spans="1:33" ht="15" customHeight="1" x14ac:dyDescent="0.25">
      <c r="A762" s="19" t="s">
        <v>1579</v>
      </c>
      <c r="B762" s="19" t="s">
        <v>1580</v>
      </c>
      <c r="C762" s="19"/>
      <c r="D762" s="19" t="s">
        <v>144</v>
      </c>
      <c r="E762" s="19" t="s">
        <v>166</v>
      </c>
      <c r="F762" s="12">
        <f>_xlfn.NUMBERVALUE(_xlfn.TEXTBEFORE(Tabela1[[#This Row],[Processo]], "/", 1), ",", ".") + 2000</f>
        <v>2025</v>
      </c>
      <c r="G762" s="19" t="s">
        <v>37</v>
      </c>
      <c r="H762" s="12" t="s">
        <v>48</v>
      </c>
      <c r="I762" s="28">
        <v>45974</v>
      </c>
      <c r="J762" s="7">
        <v>35586528.539999999</v>
      </c>
      <c r="K762" s="29"/>
      <c r="L762" s="7"/>
      <c r="M762" s="14">
        <f>Tabela1[[#This Row],[Valor_Previsto_(R$)]]*Tabela1[[#This Row],[Montante_Aprovado]]</f>
        <v>0</v>
      </c>
      <c r="N762" s="19" t="s">
        <v>59</v>
      </c>
      <c r="O762" s="19"/>
      <c r="P762" s="19">
        <v>0</v>
      </c>
      <c r="Q762" s="19">
        <v>58</v>
      </c>
      <c r="R762" s="19"/>
      <c r="S762" s="19"/>
      <c r="T762" s="19" t="s">
        <v>1581</v>
      </c>
      <c r="U762" s="19" t="s">
        <v>135</v>
      </c>
      <c r="V762" s="19" t="s">
        <v>55</v>
      </c>
      <c r="W762" s="19">
        <v>65</v>
      </c>
      <c r="X762" s="19">
        <v>31.85</v>
      </c>
      <c r="Y762" s="26">
        <v>48549</v>
      </c>
      <c r="Z762" s="12" t="s">
        <v>43</v>
      </c>
      <c r="AA762" s="12">
        <f>YEAR(Tabela1[[#This Row],[Data_Publicacao_Parecer]])</f>
        <v>2025</v>
      </c>
      <c r="AB762" s="12">
        <f>MONTH(Tabela1[[#This Row],[Data_Publicacao_Parecer]])</f>
        <v>11</v>
      </c>
      <c r="AC762" s="12">
        <f>DAY(Tabela1[[#This Row],[Data_Publicacao_Parecer]])</f>
        <v>13</v>
      </c>
      <c r="AF762" s="12">
        <v>-29.026147000000002</v>
      </c>
      <c r="AG762" s="12">
        <v>-51.187457000000002</v>
      </c>
    </row>
    <row r="763" spans="1:33" ht="15" customHeight="1" x14ac:dyDescent="0.25">
      <c r="A763" s="19" t="s">
        <v>1740</v>
      </c>
      <c r="B763" s="19" t="s">
        <v>1741</v>
      </c>
      <c r="C763" s="19"/>
      <c r="D763" s="19" t="s">
        <v>144</v>
      </c>
      <c r="E763" s="19" t="s">
        <v>166</v>
      </c>
      <c r="F763" s="12">
        <f>_xlfn.NUMBERVALUE(_xlfn.TEXTBEFORE(Tabela1[[#This Row],[Processo]], "/", 1), ",", ".") + 2000</f>
        <v>2025</v>
      </c>
      <c r="G763" s="19" t="s">
        <v>65</v>
      </c>
      <c r="H763" s="12" t="s">
        <v>105</v>
      </c>
      <c r="I763" s="28">
        <v>45974</v>
      </c>
      <c r="J763" s="3">
        <v>1232285.5</v>
      </c>
      <c r="K763" s="29"/>
      <c r="L763" s="3"/>
      <c r="M763" s="14">
        <f>Tabela1[[#This Row],[Valor_Previsto_(R$)]]*Tabela1[[#This Row],[Montante_Aprovado]]</f>
        <v>0</v>
      </c>
      <c r="N763" s="19" t="s">
        <v>59</v>
      </c>
      <c r="O763" s="19"/>
      <c r="P763" s="19">
        <v>2</v>
      </c>
      <c r="Q763" s="19">
        <v>18</v>
      </c>
      <c r="R763" s="19"/>
      <c r="S763" s="19"/>
      <c r="T763" s="19" t="s">
        <v>1581</v>
      </c>
      <c r="U763" s="19" t="s">
        <v>155</v>
      </c>
      <c r="V763" s="19" t="s">
        <v>156</v>
      </c>
      <c r="W763" s="19">
        <v>60</v>
      </c>
      <c r="X763" s="19">
        <v>31.64</v>
      </c>
      <c r="Y763" s="32">
        <v>48549</v>
      </c>
      <c r="Z763" s="17" t="s">
        <v>43</v>
      </c>
      <c r="AA763" s="12">
        <f>YEAR(Tabela1[[#This Row],[Data_Publicacao_Parecer]])</f>
        <v>2025</v>
      </c>
      <c r="AB763" s="12">
        <f>MONTH(Tabela1[[#This Row],[Data_Publicacao_Parecer]])</f>
        <v>11</v>
      </c>
      <c r="AC763" s="12">
        <f>DAY(Tabela1[[#This Row],[Data_Publicacao_Parecer]])</f>
        <v>13</v>
      </c>
      <c r="AF763" s="12">
        <v>-30.031770999999999</v>
      </c>
      <c r="AG763" s="12">
        <v>-51.206533</v>
      </c>
    </row>
    <row r="764" spans="1:33" ht="15" customHeight="1" x14ac:dyDescent="0.25">
      <c r="A764" s="19" t="s">
        <v>370</v>
      </c>
      <c r="B764" s="19" t="s">
        <v>371</v>
      </c>
      <c r="C764" s="19"/>
      <c r="D764" s="19" t="s">
        <v>144</v>
      </c>
      <c r="E764" s="19" t="s">
        <v>372</v>
      </c>
      <c r="F764" s="12">
        <f>_xlfn.NUMBERVALUE(_xlfn.TEXTBEFORE(Tabela1[[#This Row],[Processo]], "/", 1), ",", ".") + 2000</f>
        <v>2024</v>
      </c>
      <c r="G764" s="19" t="s">
        <v>65</v>
      </c>
      <c r="H764" s="12" t="s">
        <v>100</v>
      </c>
      <c r="I764" s="28">
        <v>46015</v>
      </c>
      <c r="J764" s="3">
        <v>8731331.0500000007</v>
      </c>
      <c r="K764" s="29"/>
      <c r="L764" s="3"/>
      <c r="M764" s="14">
        <f>Tabela1[[#This Row],[Valor_Previsto_(R$)]]*Tabela1[[#This Row],[Montante_Aprovado]]</f>
        <v>0</v>
      </c>
      <c r="N764" s="19" t="s">
        <v>59</v>
      </c>
      <c r="O764" s="19"/>
      <c r="P764" s="19">
        <v>4</v>
      </c>
      <c r="Q764" s="19">
        <v>37</v>
      </c>
      <c r="R764" s="19"/>
      <c r="S764" s="19"/>
      <c r="T764" s="19" t="s">
        <v>167</v>
      </c>
      <c r="U764" s="19" t="s">
        <v>373</v>
      </c>
      <c r="V764" s="19" t="s">
        <v>156</v>
      </c>
      <c r="W764" s="19">
        <v>35</v>
      </c>
      <c r="X764" s="19">
        <v>40.67</v>
      </c>
      <c r="Y764" s="26">
        <v>48427</v>
      </c>
      <c r="Z764" s="12" t="s">
        <v>43</v>
      </c>
      <c r="AA764" s="12">
        <f>YEAR(Tabela1[[#This Row],[Data_Publicacao_Parecer]])</f>
        <v>2025</v>
      </c>
      <c r="AB764" s="12">
        <f>MONTH(Tabela1[[#This Row],[Data_Publicacao_Parecer]])</f>
        <v>12</v>
      </c>
      <c r="AC764" s="12">
        <f>DAY(Tabela1[[#This Row],[Data_Publicacao_Parecer]])</f>
        <v>24</v>
      </c>
      <c r="AF764" s="12">
        <v>-30.084676000000002</v>
      </c>
      <c r="AG764" s="12">
        <v>-51.618701999999999</v>
      </c>
    </row>
    <row r="765" spans="1:33" ht="15" customHeight="1" x14ac:dyDescent="0.25">
      <c r="A765" s="19" t="s">
        <v>376</v>
      </c>
      <c r="B765" s="19" t="s">
        <v>379</v>
      </c>
      <c r="C765" s="12" t="s">
        <v>78</v>
      </c>
      <c r="D765" s="19" t="s">
        <v>144</v>
      </c>
      <c r="E765" s="19" t="s">
        <v>166</v>
      </c>
      <c r="F765" s="12">
        <f>_xlfn.NUMBERVALUE(_xlfn.TEXTBEFORE(Tabela1[[#This Row],[Processo]], "/", 1), ",", ".") + 2000</f>
        <v>2025</v>
      </c>
      <c r="G765" s="19" t="s">
        <v>37</v>
      </c>
      <c r="H765" s="12" t="s">
        <v>275</v>
      </c>
      <c r="I765" s="28">
        <v>46015</v>
      </c>
      <c r="J765" s="3">
        <v>31701664.75</v>
      </c>
      <c r="K765" s="29"/>
      <c r="L765" s="3"/>
      <c r="M765" s="14">
        <f>Tabela1[[#This Row],[Valor_Previsto_(R$)]]*Tabela1[[#This Row],[Montante_Aprovado]]</f>
        <v>0</v>
      </c>
      <c r="N765" s="19" t="s">
        <v>59</v>
      </c>
      <c r="O765" s="19"/>
      <c r="P765" s="19">
        <v>0</v>
      </c>
      <c r="Q765" s="19">
        <v>935</v>
      </c>
      <c r="R765" s="19">
        <v>959</v>
      </c>
      <c r="S765" s="19"/>
      <c r="T765" s="16" t="s">
        <v>40</v>
      </c>
      <c r="U765" s="19" t="s">
        <v>378</v>
      </c>
      <c r="V765" s="19" t="s">
        <v>202</v>
      </c>
      <c r="W765" s="19">
        <v>55</v>
      </c>
      <c r="X765" s="19">
        <v>43.73</v>
      </c>
      <c r="Y765" s="26">
        <v>48549</v>
      </c>
      <c r="Z765" s="12" t="s">
        <v>43</v>
      </c>
      <c r="AA765" s="12">
        <f>YEAR(Tabela1[[#This Row],[Data_Publicacao_Parecer]])</f>
        <v>2025</v>
      </c>
      <c r="AB765" s="12">
        <f>MONTH(Tabela1[[#This Row],[Data_Publicacao_Parecer]])</f>
        <v>12</v>
      </c>
      <c r="AC765" s="12">
        <f>DAY(Tabela1[[#This Row],[Data_Publicacao_Parecer]])</f>
        <v>24</v>
      </c>
      <c r="AF765" s="12">
        <v>-29.513718999999998</v>
      </c>
      <c r="AG765" s="12">
        <v>-50.773868999999998</v>
      </c>
    </row>
    <row r="766" spans="1:33" ht="15" customHeight="1" x14ac:dyDescent="0.25">
      <c r="A766" s="19" t="s">
        <v>401</v>
      </c>
      <c r="B766" s="19" t="s">
        <v>402</v>
      </c>
      <c r="C766" s="19"/>
      <c r="D766" s="19" t="s">
        <v>46</v>
      </c>
      <c r="E766" s="19" t="s">
        <v>70</v>
      </c>
      <c r="F766" s="12">
        <f>_xlfn.NUMBERVALUE(_xlfn.TEXTBEFORE(Tabela1[[#This Row],[Processo]], "/", 1), ",", ".") + 2000</f>
        <v>2025</v>
      </c>
      <c r="G766" s="19" t="s">
        <v>65</v>
      </c>
      <c r="H766" s="12" t="s">
        <v>154</v>
      </c>
      <c r="I766" s="28">
        <v>46015</v>
      </c>
      <c r="J766" s="3">
        <v>681700</v>
      </c>
      <c r="K766" s="29"/>
      <c r="L766" s="3"/>
      <c r="M766" s="14">
        <f>Tabela1[[#This Row],[Valor_Previsto_(R$)]]*Tabela1[[#This Row],[Montante_Aprovado]]</f>
        <v>0</v>
      </c>
      <c r="N766" s="19" t="s">
        <v>59</v>
      </c>
      <c r="O766" s="19"/>
      <c r="P766" s="19">
        <v>1</v>
      </c>
      <c r="Q766" s="19">
        <v>15</v>
      </c>
      <c r="R766" s="12" t="s">
        <v>2144</v>
      </c>
      <c r="S766" s="19"/>
      <c r="T766" s="16" t="s">
        <v>60</v>
      </c>
      <c r="U766" s="19" t="s">
        <v>66</v>
      </c>
      <c r="V766" s="19" t="s">
        <v>67</v>
      </c>
      <c r="W766" s="19">
        <v>60</v>
      </c>
      <c r="X766" s="19">
        <v>43.25</v>
      </c>
      <c r="Y766" s="26">
        <v>48549</v>
      </c>
      <c r="Z766" s="12" t="s">
        <v>43</v>
      </c>
      <c r="AA766" s="12">
        <f>YEAR(Tabela1[[#This Row],[Data_Publicacao_Parecer]])</f>
        <v>2025</v>
      </c>
      <c r="AB766" s="12">
        <f>MONTH(Tabela1[[#This Row],[Data_Publicacao_Parecer]])</f>
        <v>12</v>
      </c>
      <c r="AC766" s="12">
        <f>DAY(Tabela1[[#This Row],[Data_Publicacao_Parecer]])</f>
        <v>24</v>
      </c>
      <c r="AF766" s="12">
        <v>-29.500207</v>
      </c>
      <c r="AG766" s="12">
        <v>-51.949508000000002</v>
      </c>
    </row>
    <row r="767" spans="1:33" ht="15" customHeight="1" x14ac:dyDescent="0.25">
      <c r="A767" s="19" t="s">
        <v>571</v>
      </c>
      <c r="B767" s="19" t="s">
        <v>572</v>
      </c>
      <c r="C767" s="19"/>
      <c r="D767" s="19" t="s">
        <v>144</v>
      </c>
      <c r="E767" s="19" t="s">
        <v>166</v>
      </c>
      <c r="F767" s="12">
        <f>_xlfn.NUMBERVALUE(_xlfn.TEXTBEFORE(Tabela1[[#This Row],[Processo]], "/", 1), ",", ".") + 2000</f>
        <v>2025</v>
      </c>
      <c r="G767" s="19" t="s">
        <v>37</v>
      </c>
      <c r="H767" s="12" t="s">
        <v>48</v>
      </c>
      <c r="I767" s="28">
        <v>46015</v>
      </c>
      <c r="J767" s="7">
        <v>20547154.32</v>
      </c>
      <c r="K767" s="29"/>
      <c r="L767" s="7"/>
      <c r="M767" s="14">
        <f>Tabela1[[#This Row],[Valor_Previsto_(R$)]]*Tabela1[[#This Row],[Montante_Aprovado]]</f>
        <v>0</v>
      </c>
      <c r="N767" s="19" t="s">
        <v>59</v>
      </c>
      <c r="O767" s="19"/>
      <c r="P767" s="19">
        <v>0</v>
      </c>
      <c r="Q767" s="19">
        <v>44</v>
      </c>
      <c r="R767" s="19"/>
      <c r="S767" s="19"/>
      <c r="T767" s="19" t="s">
        <v>573</v>
      </c>
      <c r="U767" s="19" t="s">
        <v>574</v>
      </c>
      <c r="V767" s="19" t="s">
        <v>368</v>
      </c>
      <c r="W767" s="19">
        <v>65</v>
      </c>
      <c r="X767" s="19">
        <v>40.57</v>
      </c>
      <c r="Y767" s="26">
        <v>48549</v>
      </c>
      <c r="Z767" s="12" t="s">
        <v>43</v>
      </c>
      <c r="AA767" s="12">
        <f>YEAR(Tabela1[[#This Row],[Data_Publicacao_Parecer]])</f>
        <v>2025</v>
      </c>
      <c r="AB767" s="12">
        <f>MONTH(Tabela1[[#This Row],[Data_Publicacao_Parecer]])</f>
        <v>12</v>
      </c>
      <c r="AC767" s="12">
        <f>DAY(Tabela1[[#This Row],[Data_Publicacao_Parecer]])</f>
        <v>24</v>
      </c>
      <c r="AF767" s="12">
        <v>-29.373351</v>
      </c>
      <c r="AG767" s="12">
        <v>-50.876164000000003</v>
      </c>
    </row>
    <row r="768" spans="1:33" ht="15" customHeight="1" x14ac:dyDescent="0.25">
      <c r="A768" s="19" t="s">
        <v>571</v>
      </c>
      <c r="B768" s="19" t="s">
        <v>572</v>
      </c>
      <c r="C768" s="18"/>
      <c r="D768" s="19" t="s">
        <v>144</v>
      </c>
      <c r="E768" s="19" t="s">
        <v>166</v>
      </c>
      <c r="F768" s="12">
        <f>_xlfn.NUMBERVALUE(_xlfn.TEXTBEFORE(Tabela1[[#This Row],[Processo]], "/", 1), ",", ".") + 2000</f>
        <v>2025</v>
      </c>
      <c r="G768" s="19" t="s">
        <v>37</v>
      </c>
      <c r="H768" s="12" t="s">
        <v>48</v>
      </c>
      <c r="I768" s="28">
        <v>46015</v>
      </c>
      <c r="J768" s="9"/>
      <c r="K768" s="29"/>
      <c r="L768" s="9"/>
      <c r="M768" s="14">
        <f>Tabela1[[#This Row],[Valor_Previsto_(R$)]]*Tabela1[[#This Row],[Montante_Aprovado]]</f>
        <v>0</v>
      </c>
      <c r="N768" s="33"/>
      <c r="O768" s="28"/>
      <c r="P768" s="19"/>
      <c r="Q768" s="19"/>
      <c r="R768" s="19"/>
      <c r="S768" s="19"/>
      <c r="T768" s="34"/>
      <c r="U768" s="19" t="s">
        <v>135</v>
      </c>
      <c r="V768" s="19" t="s">
        <v>55</v>
      </c>
      <c r="W768" s="19"/>
      <c r="X768" s="19"/>
      <c r="Y768" s="26">
        <v>48549</v>
      </c>
      <c r="Z768" s="12" t="s">
        <v>43</v>
      </c>
      <c r="AA768" s="12">
        <f>YEAR(Tabela1[[#This Row],[Data_Publicacao_Parecer]])</f>
        <v>2025</v>
      </c>
      <c r="AB768" s="12">
        <f>MONTH(Tabela1[[#This Row],[Data_Publicacao_Parecer]])</f>
        <v>12</v>
      </c>
      <c r="AC768" s="12">
        <f>DAY(Tabela1[[#This Row],[Data_Publicacao_Parecer]])</f>
        <v>24</v>
      </c>
      <c r="AF768" s="12">
        <v>-29.026147000000002</v>
      </c>
      <c r="AG768" s="12">
        <v>-51.187457000000002</v>
      </c>
    </row>
    <row r="769" spans="1:33" ht="15" customHeight="1" x14ac:dyDescent="0.25">
      <c r="A769" s="19" t="s">
        <v>582</v>
      </c>
      <c r="B769" s="19" t="s">
        <v>583</v>
      </c>
      <c r="C769" s="19"/>
      <c r="D769" s="19" t="s">
        <v>144</v>
      </c>
      <c r="E769" s="19" t="s">
        <v>166</v>
      </c>
      <c r="F769" s="12">
        <f>_xlfn.NUMBERVALUE(_xlfn.TEXTBEFORE(Tabela1[[#This Row],[Processo]], "/", 1), ",", ".") + 2000</f>
        <v>2025</v>
      </c>
      <c r="G769" s="19" t="s">
        <v>37</v>
      </c>
      <c r="H769" s="12" t="s">
        <v>53</v>
      </c>
      <c r="I769" s="28">
        <v>46015</v>
      </c>
      <c r="J769" s="3">
        <v>2583907.02</v>
      </c>
      <c r="K769" s="29"/>
      <c r="L769" s="3"/>
      <c r="M769" s="14">
        <f>Tabela1[[#This Row],[Valor_Previsto_(R$)]]*Tabela1[[#This Row],[Montante_Aprovado]]</f>
        <v>0</v>
      </c>
      <c r="N769" s="19" t="s">
        <v>59</v>
      </c>
      <c r="O769" s="19"/>
      <c r="P769" s="19">
        <v>2</v>
      </c>
      <c r="Q769" s="19">
        <v>110</v>
      </c>
      <c r="R769" s="12" t="s">
        <v>2144</v>
      </c>
      <c r="S769" s="19"/>
      <c r="T769" s="16" t="s">
        <v>60</v>
      </c>
      <c r="U769" s="19" t="s">
        <v>66</v>
      </c>
      <c r="V769" s="19" t="s">
        <v>67</v>
      </c>
      <c r="W769" s="19">
        <v>45</v>
      </c>
      <c r="X769" s="19">
        <v>38.25</v>
      </c>
      <c r="Y769" s="26">
        <v>48549</v>
      </c>
      <c r="Z769" s="12" t="s">
        <v>43</v>
      </c>
      <c r="AA769" s="12">
        <f>YEAR(Tabela1[[#This Row],[Data_Publicacao_Parecer]])</f>
        <v>2025</v>
      </c>
      <c r="AB769" s="12">
        <f>MONTH(Tabela1[[#This Row],[Data_Publicacao_Parecer]])</f>
        <v>12</v>
      </c>
      <c r="AC769" s="12">
        <f>DAY(Tabela1[[#This Row],[Data_Publicacao_Parecer]])</f>
        <v>24</v>
      </c>
      <c r="AF769" s="12">
        <v>-29.500207</v>
      </c>
      <c r="AG769" s="12">
        <v>-51.949508000000002</v>
      </c>
    </row>
    <row r="770" spans="1:33" ht="15" customHeight="1" x14ac:dyDescent="0.25">
      <c r="A770" s="19" t="s">
        <v>854</v>
      </c>
      <c r="B770" s="19" t="s">
        <v>855</v>
      </c>
      <c r="C770" s="19"/>
      <c r="D770" s="19" t="s">
        <v>144</v>
      </c>
      <c r="E770" s="19" t="s">
        <v>166</v>
      </c>
      <c r="F770" s="12">
        <f>_xlfn.NUMBERVALUE(_xlfn.TEXTBEFORE(Tabela1[[#This Row],[Processo]], "/", 1), ",", ".") + 2000</f>
        <v>2025</v>
      </c>
      <c r="G770" s="19" t="s">
        <v>37</v>
      </c>
      <c r="H770" s="12" t="s">
        <v>53</v>
      </c>
      <c r="I770" s="28">
        <v>46015</v>
      </c>
      <c r="J770" s="3">
        <v>53266549.140000001</v>
      </c>
      <c r="K770" s="29"/>
      <c r="L770" s="3"/>
      <c r="M770" s="14">
        <f>Tabela1[[#This Row],[Valor_Previsto_(R$)]]*Tabela1[[#This Row],[Montante_Aprovado]]</f>
        <v>0</v>
      </c>
      <c r="N770" s="19" t="s">
        <v>59</v>
      </c>
      <c r="O770" s="19"/>
      <c r="P770" s="19">
        <v>0</v>
      </c>
      <c r="Q770" s="19">
        <v>1418</v>
      </c>
      <c r="R770" s="12" t="s">
        <v>2144</v>
      </c>
      <c r="S770" s="19"/>
      <c r="T770" s="16" t="s">
        <v>60</v>
      </c>
      <c r="U770" s="19" t="s">
        <v>856</v>
      </c>
      <c r="V770" s="19" t="s">
        <v>202</v>
      </c>
      <c r="W770" s="19">
        <v>35</v>
      </c>
      <c r="X770" s="19">
        <v>33.83</v>
      </c>
      <c r="Y770" s="26">
        <v>48427</v>
      </c>
      <c r="Z770" s="12" t="s">
        <v>43</v>
      </c>
      <c r="AA770" s="12">
        <f>YEAR(Tabela1[[#This Row],[Data_Publicacao_Parecer]])</f>
        <v>2025</v>
      </c>
      <c r="AB770" s="12">
        <f>MONTH(Tabela1[[#This Row],[Data_Publicacao_Parecer]])</f>
        <v>12</v>
      </c>
      <c r="AC770" s="12">
        <f>DAY(Tabela1[[#This Row],[Data_Publicacao_Parecer]])</f>
        <v>24</v>
      </c>
      <c r="AF770" s="12">
        <v>-29.585906000000001</v>
      </c>
      <c r="AG770" s="12">
        <v>-51.214112</v>
      </c>
    </row>
    <row r="771" spans="1:33" ht="15" customHeight="1" x14ac:dyDescent="0.25">
      <c r="A771" s="19" t="s">
        <v>904</v>
      </c>
      <c r="B771" s="19" t="s">
        <v>906</v>
      </c>
      <c r="C771" s="12" t="s">
        <v>78</v>
      </c>
      <c r="D771" s="19" t="s">
        <v>46</v>
      </c>
      <c r="E771" s="19" t="s">
        <v>70</v>
      </c>
      <c r="F771" s="12">
        <f>_xlfn.NUMBERVALUE(_xlfn.TEXTBEFORE(Tabela1[[#This Row],[Processo]], "/", 1), ",", ".") + 2000</f>
        <v>2025</v>
      </c>
      <c r="G771" s="19" t="s">
        <v>37</v>
      </c>
      <c r="H771" s="12" t="s">
        <v>48</v>
      </c>
      <c r="I771" s="28">
        <v>46015</v>
      </c>
      <c r="J771" s="3">
        <v>13250000</v>
      </c>
      <c r="K771" s="29"/>
      <c r="L771" s="3"/>
      <c r="M771" s="14">
        <f>Tabela1[[#This Row],[Valor_Previsto_(R$)]]*Tabela1[[#This Row],[Montante_Aprovado]]</f>
        <v>0</v>
      </c>
      <c r="N771" s="19" t="s">
        <v>59</v>
      </c>
      <c r="O771" s="19"/>
      <c r="P771" s="19">
        <v>10</v>
      </c>
      <c r="Q771" s="19">
        <v>218</v>
      </c>
      <c r="R771" s="19">
        <v>217</v>
      </c>
      <c r="S771" s="19"/>
      <c r="T771" s="16" t="s">
        <v>40</v>
      </c>
      <c r="U771" s="19" t="s">
        <v>384</v>
      </c>
      <c r="V771" s="19" t="s">
        <v>118</v>
      </c>
      <c r="W771" s="19">
        <v>65</v>
      </c>
      <c r="X771" s="19">
        <v>50.77</v>
      </c>
      <c r="Y771" s="26">
        <v>48549</v>
      </c>
      <c r="Z771" s="12" t="s">
        <v>43</v>
      </c>
      <c r="AA771" s="12">
        <f>YEAR(Tabela1[[#This Row],[Data_Publicacao_Parecer]])</f>
        <v>2025</v>
      </c>
      <c r="AB771" s="12">
        <f>MONTH(Tabela1[[#This Row],[Data_Publicacao_Parecer]])</f>
        <v>12</v>
      </c>
      <c r="AC771" s="12">
        <f>DAY(Tabela1[[#This Row],[Data_Publicacao_Parecer]])</f>
        <v>24</v>
      </c>
      <c r="AF771" s="12">
        <v>-29.634885000000001</v>
      </c>
      <c r="AG771" s="12">
        <v>-51.006445999999997</v>
      </c>
    </row>
    <row r="772" spans="1:33" ht="15" customHeight="1" x14ac:dyDescent="0.25">
      <c r="A772" s="19" t="s">
        <v>911</v>
      </c>
      <c r="B772" s="19" t="s">
        <v>912</v>
      </c>
      <c r="C772" s="19"/>
      <c r="D772" s="19" t="s">
        <v>144</v>
      </c>
      <c r="E772" s="19" t="s">
        <v>166</v>
      </c>
      <c r="F772" s="12">
        <f>_xlfn.NUMBERVALUE(_xlfn.TEXTBEFORE(Tabela1[[#This Row],[Processo]], "/", 1), ",", ".") + 2000</f>
        <v>2025</v>
      </c>
      <c r="G772" s="19" t="s">
        <v>37</v>
      </c>
      <c r="H772" s="12" t="s">
        <v>53</v>
      </c>
      <c r="I772" s="28">
        <v>46015</v>
      </c>
      <c r="J772" s="7">
        <v>2801290.38</v>
      </c>
      <c r="K772" s="29"/>
      <c r="L772" s="7"/>
      <c r="M772" s="14">
        <f>Tabela1[[#This Row],[Valor_Previsto_(R$)]]*Tabela1[[#This Row],[Montante_Aprovado]]</f>
        <v>0</v>
      </c>
      <c r="N772" s="19" t="s">
        <v>59</v>
      </c>
      <c r="O772" s="19"/>
      <c r="P772" s="19">
        <v>0</v>
      </c>
      <c r="Q772" s="19">
        <v>248</v>
      </c>
      <c r="R772" s="12" t="s">
        <v>2144</v>
      </c>
      <c r="S772" s="19"/>
      <c r="T772" s="16" t="s">
        <v>60</v>
      </c>
      <c r="U772" s="19" t="s">
        <v>913</v>
      </c>
      <c r="V772" s="19" t="s">
        <v>211</v>
      </c>
      <c r="W772" s="19">
        <v>40</v>
      </c>
      <c r="X772" s="19">
        <v>62.6</v>
      </c>
      <c r="Y772" s="26">
        <v>48427</v>
      </c>
      <c r="Z772" s="12" t="s">
        <v>43</v>
      </c>
      <c r="AA772" s="12">
        <f>YEAR(Tabela1[[#This Row],[Data_Publicacao_Parecer]])</f>
        <v>2025</v>
      </c>
      <c r="AB772" s="12">
        <f>MONTH(Tabela1[[#This Row],[Data_Publicacao_Parecer]])</f>
        <v>12</v>
      </c>
      <c r="AC772" s="12">
        <f>DAY(Tabela1[[#This Row],[Data_Publicacao_Parecer]])</f>
        <v>24</v>
      </c>
      <c r="AF772" s="12">
        <v>-29.971579999999999</v>
      </c>
      <c r="AG772" s="12">
        <v>-51.725070000000002</v>
      </c>
    </row>
    <row r="773" spans="1:33" ht="15" customHeight="1" x14ac:dyDescent="0.25">
      <c r="A773" s="19" t="s">
        <v>1176</v>
      </c>
      <c r="B773" s="19" t="s">
        <v>1177</v>
      </c>
      <c r="C773" s="19"/>
      <c r="D773" s="19" t="s">
        <v>35</v>
      </c>
      <c r="E773" s="19" t="s">
        <v>70</v>
      </c>
      <c r="F773" s="12">
        <f>_xlfn.NUMBERVALUE(_xlfn.TEXTBEFORE(Tabela1[[#This Row],[Processo]], "/", 1), ",", ".") + 2000</f>
        <v>2025</v>
      </c>
      <c r="G773" s="19" t="s">
        <v>37</v>
      </c>
      <c r="H773" s="12" t="s">
        <v>90</v>
      </c>
      <c r="I773" s="28">
        <v>46015</v>
      </c>
      <c r="J773" s="3">
        <v>5638481.7999999998</v>
      </c>
      <c r="K773" s="29"/>
      <c r="L773" s="3"/>
      <c r="M773" s="14">
        <f>Tabela1[[#This Row],[Valor_Previsto_(R$)]]*Tabela1[[#This Row],[Montante_Aprovado]]</f>
        <v>0</v>
      </c>
      <c r="N773" s="19" t="s">
        <v>59</v>
      </c>
      <c r="O773" s="19"/>
      <c r="P773" s="19">
        <v>15</v>
      </c>
      <c r="Q773" s="19">
        <v>21</v>
      </c>
      <c r="R773" s="12" t="s">
        <v>2144</v>
      </c>
      <c r="S773" s="19"/>
      <c r="T773" s="16" t="s">
        <v>60</v>
      </c>
      <c r="U773" s="19" t="s">
        <v>238</v>
      </c>
      <c r="V773" s="19" t="s">
        <v>113</v>
      </c>
      <c r="W773" s="19">
        <v>70</v>
      </c>
      <c r="X773" s="19">
        <v>43.4</v>
      </c>
      <c r="Y773" s="26">
        <v>48549</v>
      </c>
      <c r="Z773" s="12" t="s">
        <v>43</v>
      </c>
      <c r="AA773" s="12">
        <f>YEAR(Tabela1[[#This Row],[Data_Publicacao_Parecer]])</f>
        <v>2025</v>
      </c>
      <c r="AB773" s="12">
        <f>MONTH(Tabela1[[#This Row],[Data_Publicacao_Parecer]])</f>
        <v>12</v>
      </c>
      <c r="AC773" s="12">
        <f>DAY(Tabela1[[#This Row],[Data_Publicacao_Parecer]])</f>
        <v>24</v>
      </c>
      <c r="AF773" s="12">
        <v>-27.636379999999999</v>
      </c>
      <c r="AG773" s="12">
        <v>-52.269689999999997</v>
      </c>
    </row>
    <row r="774" spans="1:33" ht="15" customHeight="1" x14ac:dyDescent="0.25">
      <c r="A774" s="19" t="s">
        <v>1277</v>
      </c>
      <c r="B774" s="19" t="s">
        <v>1278</v>
      </c>
      <c r="C774" s="19"/>
      <c r="D774" s="19" t="s">
        <v>35</v>
      </c>
      <c r="E774" s="19" t="s">
        <v>64</v>
      </c>
      <c r="F774" s="12">
        <f>_xlfn.NUMBERVALUE(_xlfn.TEXTBEFORE(Tabela1[[#This Row],[Processo]], "/", 1), ",", ".") + 2000</f>
        <v>2025</v>
      </c>
      <c r="G774" s="19" t="s">
        <v>37</v>
      </c>
      <c r="H774" s="12" t="s">
        <v>90</v>
      </c>
      <c r="I774" s="28">
        <v>46015</v>
      </c>
      <c r="J774" s="7">
        <v>16337725.35</v>
      </c>
      <c r="K774" s="29"/>
      <c r="L774" s="7"/>
      <c r="M774" s="14">
        <f>Tabela1[[#This Row],[Valor_Previsto_(R$)]]*Tabela1[[#This Row],[Montante_Aprovado]]</f>
        <v>0</v>
      </c>
      <c r="N774" s="19" t="s">
        <v>59</v>
      </c>
      <c r="O774" s="19"/>
      <c r="P774" s="19">
        <v>26</v>
      </c>
      <c r="Q774" s="19">
        <v>72</v>
      </c>
      <c r="R774" s="12" t="s">
        <v>2144</v>
      </c>
      <c r="S774" s="19"/>
      <c r="T774" s="16" t="s">
        <v>60</v>
      </c>
      <c r="U774" s="19" t="s">
        <v>168</v>
      </c>
      <c r="V774" s="19" t="s">
        <v>118</v>
      </c>
      <c r="W774" s="19">
        <v>70</v>
      </c>
      <c r="X774" s="19">
        <v>48.55</v>
      </c>
      <c r="Y774" s="26">
        <v>48549</v>
      </c>
      <c r="Z774" s="12" t="s">
        <v>43</v>
      </c>
      <c r="AA774" s="12">
        <f>YEAR(Tabela1[[#This Row],[Data_Publicacao_Parecer]])</f>
        <v>2025</v>
      </c>
      <c r="AB774" s="12">
        <f>MONTH(Tabela1[[#This Row],[Data_Publicacao_Parecer]])</f>
        <v>12</v>
      </c>
      <c r="AC774" s="12">
        <f>DAY(Tabela1[[#This Row],[Data_Publicacao_Parecer]])</f>
        <v>24</v>
      </c>
      <c r="AF774" s="12">
        <v>-29.912758</v>
      </c>
      <c r="AG774" s="12">
        <v>-51.185681000000002</v>
      </c>
    </row>
    <row r="775" spans="1:33" ht="15" customHeight="1" x14ac:dyDescent="0.25">
      <c r="A775" s="19" t="s">
        <v>1314</v>
      </c>
      <c r="B775" s="19" t="s">
        <v>1315</v>
      </c>
      <c r="C775" s="19"/>
      <c r="D775" s="19" t="s">
        <v>144</v>
      </c>
      <c r="E775" s="19" t="s">
        <v>166</v>
      </c>
      <c r="F775" s="12">
        <f>_xlfn.NUMBERVALUE(_xlfn.TEXTBEFORE(Tabela1[[#This Row],[Processo]], "/", 1), ",", ".") + 2000</f>
        <v>2025</v>
      </c>
      <c r="G775" s="19" t="s">
        <v>37</v>
      </c>
      <c r="H775" s="12" t="s">
        <v>100</v>
      </c>
      <c r="I775" s="28">
        <v>46015</v>
      </c>
      <c r="J775" s="7">
        <v>2918143.4</v>
      </c>
      <c r="K775" s="29"/>
      <c r="L775" s="7"/>
      <c r="M775" s="14">
        <f>Tabela1[[#This Row],[Valor_Previsto_(R$)]]*Tabela1[[#This Row],[Montante_Aprovado]]</f>
        <v>0</v>
      </c>
      <c r="N775" s="19" t="s">
        <v>59</v>
      </c>
      <c r="O775" s="19"/>
      <c r="P775" s="19">
        <v>25</v>
      </c>
      <c r="Q775" s="19">
        <v>137</v>
      </c>
      <c r="R775" s="12" t="s">
        <v>2144</v>
      </c>
      <c r="S775" s="19"/>
      <c r="T775" s="16" t="s">
        <v>60</v>
      </c>
      <c r="U775" s="19" t="s">
        <v>299</v>
      </c>
      <c r="V775" s="19" t="s">
        <v>300</v>
      </c>
      <c r="W775" s="19">
        <v>35</v>
      </c>
      <c r="X775" s="19">
        <v>42.48</v>
      </c>
      <c r="Y775" s="26">
        <v>48427</v>
      </c>
      <c r="Z775" s="12" t="s">
        <v>43</v>
      </c>
      <c r="AA775" s="12">
        <f>YEAR(Tabela1[[#This Row],[Data_Publicacao_Parecer]])</f>
        <v>2025</v>
      </c>
      <c r="AB775" s="12">
        <f>MONTH(Tabela1[[#This Row],[Data_Publicacao_Parecer]])</f>
        <v>12</v>
      </c>
      <c r="AC775" s="12">
        <f>DAY(Tabela1[[#This Row],[Data_Publicacao_Parecer]])</f>
        <v>24</v>
      </c>
      <c r="AF775" s="12">
        <v>-29.754494000000001</v>
      </c>
      <c r="AG775" s="12">
        <v>-51.149773000000003</v>
      </c>
    </row>
    <row r="776" spans="1:33" ht="15" customHeight="1" x14ac:dyDescent="0.25">
      <c r="A776" s="19" t="s">
        <v>1471</v>
      </c>
      <c r="B776" s="19" t="s">
        <v>1472</v>
      </c>
      <c r="C776" s="19"/>
      <c r="D776" s="19" t="s">
        <v>144</v>
      </c>
      <c r="E776" s="19" t="s">
        <v>64</v>
      </c>
      <c r="F776" s="12">
        <f>_xlfn.NUMBERVALUE(_xlfn.TEXTBEFORE(Tabela1[[#This Row],[Processo]], "/", 1), ",", ".") + 2000</f>
        <v>2025</v>
      </c>
      <c r="G776" s="19" t="s">
        <v>65</v>
      </c>
      <c r="H776" s="17" t="s">
        <v>90</v>
      </c>
      <c r="I776" s="28">
        <v>46015</v>
      </c>
      <c r="J776" s="3">
        <v>693960.58</v>
      </c>
      <c r="K776" s="29"/>
      <c r="L776" s="3"/>
      <c r="M776" s="14">
        <f>Tabela1[[#This Row],[Valor_Previsto_(R$)]]*Tabela1[[#This Row],[Montante_Aprovado]]</f>
        <v>0</v>
      </c>
      <c r="N776" s="19" t="s">
        <v>59</v>
      </c>
      <c r="O776" s="19"/>
      <c r="P776" s="19">
        <v>1</v>
      </c>
      <c r="Q776" s="19">
        <v>6</v>
      </c>
      <c r="R776" s="12" t="s">
        <v>2144</v>
      </c>
      <c r="S776" s="19"/>
      <c r="T776" s="16" t="s">
        <v>60</v>
      </c>
      <c r="U776" s="19" t="s">
        <v>155</v>
      </c>
      <c r="V776" s="19" t="s">
        <v>156</v>
      </c>
      <c r="W776" s="19">
        <v>70</v>
      </c>
      <c r="X776" s="19">
        <v>33.64</v>
      </c>
      <c r="Y776" s="26">
        <v>48549</v>
      </c>
      <c r="Z776" s="12" t="s">
        <v>43</v>
      </c>
      <c r="AA776" s="12">
        <f>YEAR(Tabela1[[#This Row],[Data_Publicacao_Parecer]])</f>
        <v>2025</v>
      </c>
      <c r="AB776" s="12">
        <f>MONTH(Tabela1[[#This Row],[Data_Publicacao_Parecer]])</f>
        <v>12</v>
      </c>
      <c r="AC776" s="12">
        <f>DAY(Tabela1[[#This Row],[Data_Publicacao_Parecer]])</f>
        <v>24</v>
      </c>
      <c r="AF776" s="12">
        <v>-30.031770999999999</v>
      </c>
      <c r="AG776" s="12">
        <v>-51.206533</v>
      </c>
    </row>
    <row r="777" spans="1:33" ht="15" customHeight="1" x14ac:dyDescent="0.25">
      <c r="A777" s="19" t="s">
        <v>1495</v>
      </c>
      <c r="B777" s="19" t="s">
        <v>1500</v>
      </c>
      <c r="C777" s="19" t="s">
        <v>521</v>
      </c>
      <c r="D777" s="19" t="s">
        <v>35</v>
      </c>
      <c r="E777" s="19" t="s">
        <v>70</v>
      </c>
      <c r="F777" s="12">
        <f>_xlfn.NUMBERVALUE(_xlfn.TEXTBEFORE(Tabela1[[#This Row],[Processo]], "/", 1), ",", ".") + 2000</f>
        <v>2024</v>
      </c>
      <c r="G777" s="19" t="s">
        <v>82</v>
      </c>
      <c r="H777" s="17" t="s">
        <v>275</v>
      </c>
      <c r="I777" s="28">
        <v>46015</v>
      </c>
      <c r="J777" s="3">
        <v>29982825.18</v>
      </c>
      <c r="K777" s="29"/>
      <c r="L777" s="3"/>
      <c r="M777" s="14">
        <f>Tabela1[[#This Row],[Valor_Previsto_(R$)]]*Tabela1[[#This Row],[Montante_Aprovado]]</f>
        <v>0</v>
      </c>
      <c r="N777" s="19" t="s">
        <v>59</v>
      </c>
      <c r="O777" s="19"/>
      <c r="P777" s="19">
        <v>20</v>
      </c>
      <c r="Q777" s="19">
        <v>1056</v>
      </c>
      <c r="R777" s="19">
        <v>1123</v>
      </c>
      <c r="S777" s="19"/>
      <c r="T777" s="16" t="s">
        <v>40</v>
      </c>
      <c r="U777" s="19" t="s">
        <v>201</v>
      </c>
      <c r="V777" s="19" t="s">
        <v>202</v>
      </c>
      <c r="W777" s="19">
        <v>55</v>
      </c>
      <c r="X777" s="19">
        <v>45.05</v>
      </c>
      <c r="Y777" s="26">
        <v>48549</v>
      </c>
      <c r="Z777" s="12" t="s">
        <v>43</v>
      </c>
      <c r="AA777" s="12">
        <f>YEAR(Tabela1[[#This Row],[Data_Publicacao_Parecer]])</f>
        <v>2025</v>
      </c>
      <c r="AB777" s="12">
        <f>MONTH(Tabela1[[#This Row],[Data_Publicacao_Parecer]])</f>
        <v>12</v>
      </c>
      <c r="AC777" s="12">
        <f>DAY(Tabela1[[#This Row],[Data_Publicacao_Parecer]])</f>
        <v>24</v>
      </c>
      <c r="AF777" s="12">
        <v>-29.517548999999999</v>
      </c>
      <c r="AG777" s="12">
        <v>-51.179797999999998</v>
      </c>
    </row>
    <row r="778" spans="1:33" ht="15" customHeight="1" x14ac:dyDescent="0.25">
      <c r="A778" s="19" t="s">
        <v>1495</v>
      </c>
      <c r="B778" s="19" t="s">
        <v>1500</v>
      </c>
      <c r="C778" s="19" t="s">
        <v>521</v>
      </c>
      <c r="D778" s="19" t="s">
        <v>35</v>
      </c>
      <c r="E778" s="19" t="s">
        <v>70</v>
      </c>
      <c r="F778" s="12">
        <f>_xlfn.NUMBERVALUE(_xlfn.TEXTBEFORE(Tabela1[[#This Row],[Processo]], "/", 1), ",", ".") + 2000</f>
        <v>2024</v>
      </c>
      <c r="G778" s="19" t="s">
        <v>82</v>
      </c>
      <c r="H778" s="17" t="s">
        <v>275</v>
      </c>
      <c r="I778" s="28">
        <v>46015</v>
      </c>
      <c r="J778" s="5"/>
      <c r="K778" s="29"/>
      <c r="L778" s="5"/>
      <c r="M778" s="14">
        <f>Tabela1[[#This Row],[Valor_Previsto_(R$)]]*Tabela1[[#This Row],[Montante_Aprovado]]</f>
        <v>0</v>
      </c>
      <c r="N778" s="33"/>
      <c r="O778" s="28"/>
      <c r="P778" s="19"/>
      <c r="Q778" s="19"/>
      <c r="R778" s="19"/>
      <c r="S778" s="19"/>
      <c r="T778" s="34"/>
      <c r="U778" s="19" t="s">
        <v>458</v>
      </c>
      <c r="V778" s="19" t="s">
        <v>118</v>
      </c>
      <c r="W778" s="19"/>
      <c r="X778" s="19"/>
      <c r="Y778" s="26">
        <v>48549</v>
      </c>
      <c r="Z778" s="12" t="s">
        <v>43</v>
      </c>
      <c r="AA778" s="12">
        <f>YEAR(Tabela1[[#This Row],[Data_Publicacao_Parecer]])</f>
        <v>2025</v>
      </c>
      <c r="AB778" s="12">
        <f>MONTH(Tabela1[[#This Row],[Data_Publicacao_Parecer]])</f>
        <v>12</v>
      </c>
      <c r="AC778" s="12">
        <f>DAY(Tabela1[[#This Row],[Data_Publicacao_Parecer]])</f>
        <v>24</v>
      </c>
      <c r="AF778" s="12">
        <v>-29.65354</v>
      </c>
      <c r="AG778" s="12">
        <v>-51.184339000000001</v>
      </c>
    </row>
    <row r="779" spans="1:33" ht="15" customHeight="1" x14ac:dyDescent="0.25">
      <c r="A779" s="19" t="s">
        <v>1566</v>
      </c>
      <c r="B779" s="19" t="s">
        <v>1567</v>
      </c>
      <c r="C779" s="19"/>
      <c r="D779" s="19" t="s">
        <v>35</v>
      </c>
      <c r="E779" s="19" t="s">
        <v>70</v>
      </c>
      <c r="F779" s="12">
        <f>_xlfn.NUMBERVALUE(_xlfn.TEXTBEFORE(Tabela1[[#This Row],[Processo]], "/", 1), ",", ".") + 2000</f>
        <v>2025</v>
      </c>
      <c r="G779" s="19" t="s">
        <v>82</v>
      </c>
      <c r="H779" s="12" t="s">
        <v>90</v>
      </c>
      <c r="I779" s="28">
        <v>46015</v>
      </c>
      <c r="J779" s="7">
        <v>78151669.269999996</v>
      </c>
      <c r="K779" s="29">
        <v>0.43120000000000003</v>
      </c>
      <c r="L779" s="7">
        <v>839139.8</v>
      </c>
      <c r="M779" s="14">
        <f>Tabela1[[#This Row],[Valor_Previsto_(R$)]]*Tabela1[[#This Row],[Montante_Aprovado]]</f>
        <v>33698999.789223999</v>
      </c>
      <c r="N779" s="19" t="s">
        <v>39</v>
      </c>
      <c r="O779" s="28">
        <v>46044</v>
      </c>
      <c r="P779" s="19">
        <v>0</v>
      </c>
      <c r="Q779" s="19">
        <v>1624</v>
      </c>
      <c r="R779" s="19">
        <v>1667</v>
      </c>
      <c r="S779" s="19"/>
      <c r="T779" s="16" t="s">
        <v>40</v>
      </c>
      <c r="U779" s="19" t="s">
        <v>425</v>
      </c>
      <c r="V779" s="19" t="s">
        <v>156</v>
      </c>
      <c r="W779" s="19">
        <v>75</v>
      </c>
      <c r="X779" s="19">
        <v>55.71</v>
      </c>
      <c r="Y779" s="26">
        <v>48549</v>
      </c>
      <c r="Z779" s="12" t="s">
        <v>43</v>
      </c>
      <c r="AA779" s="12">
        <f>YEAR(Tabela1[[#This Row],[Data_Publicacao_Parecer]])</f>
        <v>2025</v>
      </c>
      <c r="AB779" s="12">
        <f>MONTH(Tabela1[[#This Row],[Data_Publicacao_Parecer]])</f>
        <v>12</v>
      </c>
      <c r="AC779" s="12">
        <f>DAY(Tabela1[[#This Row],[Data_Publicacao_Parecer]])</f>
        <v>24</v>
      </c>
      <c r="AF779" s="12">
        <v>-30.108592000000002</v>
      </c>
      <c r="AG779" s="12">
        <v>-51.323314000000003</v>
      </c>
    </row>
    <row r="780" spans="1:33" ht="15" customHeight="1" x14ac:dyDescent="0.25">
      <c r="A780" s="12" t="s">
        <v>612</v>
      </c>
      <c r="B780" s="12" t="s">
        <v>613</v>
      </c>
      <c r="D780" s="12" t="s">
        <v>35</v>
      </c>
      <c r="E780" s="12" t="s">
        <v>70</v>
      </c>
      <c r="F780" s="12">
        <f>_xlfn.NUMBERVALUE(_xlfn.TEXTBEFORE(Tabela1[[#This Row],[Processo]], "/", 1), ",", ".") + 2000</f>
        <v>2025</v>
      </c>
      <c r="G780" s="12" t="s">
        <v>65</v>
      </c>
      <c r="H780" s="12" t="s">
        <v>83</v>
      </c>
      <c r="I780" s="35" t="s">
        <v>614</v>
      </c>
      <c r="J780" s="14">
        <v>3000000</v>
      </c>
      <c r="L780" s="4"/>
      <c r="M780" s="14">
        <f>Tabela1[[#This Row],[Valor_Previsto_(R$)]]*Tabela1[[#This Row],[Montante_Aprovado]]</f>
        <v>0</v>
      </c>
      <c r="N780" s="19" t="s">
        <v>59</v>
      </c>
      <c r="P780" s="12">
        <v>10</v>
      </c>
      <c r="Q780" s="12">
        <v>18</v>
      </c>
      <c r="R780" s="12" t="s">
        <v>2144</v>
      </c>
      <c r="S780" s="19"/>
      <c r="T780" s="16" t="s">
        <v>60</v>
      </c>
      <c r="U780" s="12" t="s">
        <v>615</v>
      </c>
      <c r="V780" s="12" t="s">
        <v>67</v>
      </c>
      <c r="W780" s="12">
        <v>70</v>
      </c>
      <c r="X780" s="36" t="s">
        <v>616</v>
      </c>
      <c r="Y780" s="37">
        <v>12024</v>
      </c>
      <c r="Z780" s="21" t="s">
        <v>43</v>
      </c>
      <c r="AA780" s="12">
        <f>YEAR(Tabela1[[#This Row],[Data_Publicacao_Parecer]])</f>
        <v>2026</v>
      </c>
      <c r="AB780" s="12">
        <f>MONTH(Tabela1[[#This Row],[Data_Publicacao_Parecer]])</f>
        <v>1</v>
      </c>
      <c r="AC780" s="12">
        <f>DAY(Tabela1[[#This Row],[Data_Publicacao_Parecer]])</f>
        <v>19</v>
      </c>
      <c r="AF780" s="12">
        <v>-28.928249999999998</v>
      </c>
      <c r="AG780" s="12">
        <v>-52.125816</v>
      </c>
    </row>
    <row r="781" spans="1:33" ht="15" customHeight="1" x14ac:dyDescent="0.25">
      <c r="A781" s="12" t="s">
        <v>653</v>
      </c>
      <c r="B781" s="12" t="s">
        <v>654</v>
      </c>
      <c r="D781" s="12" t="s">
        <v>144</v>
      </c>
      <c r="E781" s="12" t="s">
        <v>166</v>
      </c>
      <c r="F781" s="12">
        <f>_xlfn.NUMBERVALUE(_xlfn.TEXTBEFORE(Tabela1[[#This Row],[Processo]], "/", 1), ",", ".") + 2000</f>
        <v>2025</v>
      </c>
      <c r="G781" s="12" t="s">
        <v>82</v>
      </c>
      <c r="H781" s="12" t="s">
        <v>53</v>
      </c>
      <c r="I781" s="35" t="s">
        <v>614</v>
      </c>
      <c r="J781" s="14">
        <v>4884297.99</v>
      </c>
      <c r="L781" s="4"/>
      <c r="M781" s="14">
        <f>Tabela1[[#This Row],[Valor_Previsto_(R$)]]*Tabela1[[#This Row],[Montante_Aprovado]]</f>
        <v>0</v>
      </c>
      <c r="N781" s="19" t="s">
        <v>59</v>
      </c>
      <c r="P781" s="12">
        <v>0</v>
      </c>
      <c r="Q781" s="12">
        <v>150</v>
      </c>
      <c r="R781" s="12" t="s">
        <v>2144</v>
      </c>
      <c r="S781" s="19"/>
      <c r="T781" s="16" t="s">
        <v>60</v>
      </c>
      <c r="U781" s="12" t="s">
        <v>581</v>
      </c>
      <c r="V781" s="12" t="s">
        <v>202</v>
      </c>
      <c r="W781" s="12">
        <v>35</v>
      </c>
      <c r="X781" s="36" t="s">
        <v>655</v>
      </c>
      <c r="Y781" s="37">
        <v>11933</v>
      </c>
      <c r="Z781" s="21" t="s">
        <v>43</v>
      </c>
      <c r="AA781" s="12">
        <f>YEAR(Tabela1[[#This Row],[Data_Publicacao_Parecer]])</f>
        <v>2026</v>
      </c>
      <c r="AB781" s="12">
        <f>MONTH(Tabela1[[#This Row],[Data_Publicacao_Parecer]])</f>
        <v>1</v>
      </c>
      <c r="AC781" s="12">
        <f>DAY(Tabela1[[#This Row],[Data_Publicacao_Parecer]])</f>
        <v>19</v>
      </c>
      <c r="AF781" s="12">
        <v>-29.650471</v>
      </c>
      <c r="AG781" s="12">
        <v>-50.775278</v>
      </c>
    </row>
    <row r="782" spans="1:33" ht="15" customHeight="1" x14ac:dyDescent="0.25">
      <c r="A782" s="12" t="s">
        <v>731</v>
      </c>
      <c r="B782" s="12" t="s">
        <v>732</v>
      </c>
      <c r="D782" s="12" t="s">
        <v>35</v>
      </c>
      <c r="E782" s="12" t="s">
        <v>36</v>
      </c>
      <c r="F782" s="12">
        <f>_xlfn.NUMBERVALUE(_xlfn.TEXTBEFORE(Tabela1[[#This Row],[Processo]], "/", 1), ",", ".") + 2000</f>
        <v>2024</v>
      </c>
      <c r="G782" s="12" t="s">
        <v>82</v>
      </c>
      <c r="H782" s="12" t="s">
        <v>205</v>
      </c>
      <c r="I782" s="35" t="s">
        <v>614</v>
      </c>
      <c r="J782" s="14">
        <v>302349340.13999999</v>
      </c>
      <c r="L782" s="4"/>
      <c r="M782" s="14">
        <f>Tabela1[[#This Row],[Valor_Previsto_(R$)]]*Tabela1[[#This Row],[Montante_Aprovado]]</f>
        <v>0</v>
      </c>
      <c r="N782" s="19" t="s">
        <v>59</v>
      </c>
      <c r="P782" s="12">
        <v>80</v>
      </c>
      <c r="Q782" s="12">
        <v>467</v>
      </c>
      <c r="R782" s="12" t="s">
        <v>2144</v>
      </c>
      <c r="S782" s="19"/>
      <c r="T782" s="16" t="s">
        <v>60</v>
      </c>
      <c r="U782" s="12" t="s">
        <v>733</v>
      </c>
      <c r="V782" s="12" t="s">
        <v>42</v>
      </c>
      <c r="W782" s="12">
        <v>65</v>
      </c>
      <c r="X782" s="36" t="s">
        <v>734</v>
      </c>
      <c r="Y782" s="37">
        <v>12024</v>
      </c>
      <c r="Z782" s="21" t="s">
        <v>43</v>
      </c>
      <c r="AA782" s="12">
        <f>YEAR(Tabela1[[#This Row],[Data_Publicacao_Parecer]])</f>
        <v>2026</v>
      </c>
      <c r="AB782" s="12">
        <f>MONTH(Tabela1[[#This Row],[Data_Publicacao_Parecer]])</f>
        <v>1</v>
      </c>
      <c r="AC782" s="12">
        <f>DAY(Tabela1[[#This Row],[Data_Publicacao_Parecer]])</f>
        <v>19</v>
      </c>
      <c r="AF782" s="12">
        <v>-28.587979000000001</v>
      </c>
      <c r="AG782" s="12">
        <v>-52.200263</v>
      </c>
    </row>
    <row r="783" spans="1:33" ht="15" customHeight="1" x14ac:dyDescent="0.25">
      <c r="A783" s="12" t="s">
        <v>743</v>
      </c>
      <c r="B783" s="12" t="s">
        <v>744</v>
      </c>
      <c r="D783" s="12" t="s">
        <v>144</v>
      </c>
      <c r="E783" s="12" t="s">
        <v>166</v>
      </c>
      <c r="F783" s="12">
        <f>_xlfn.NUMBERVALUE(_xlfn.TEXTBEFORE(Tabela1[[#This Row],[Processo]], "/", 1), ",", ".") + 2000</f>
        <v>2025</v>
      </c>
      <c r="G783" s="12" t="s">
        <v>37</v>
      </c>
      <c r="H783" s="12" t="s">
        <v>53</v>
      </c>
      <c r="I783" s="35" t="s">
        <v>614</v>
      </c>
      <c r="J783" s="14">
        <v>14521103.029999999</v>
      </c>
      <c r="L783" s="4"/>
      <c r="M783" s="14">
        <f>Tabela1[[#This Row],[Valor_Previsto_(R$)]]*Tabela1[[#This Row],[Montante_Aprovado]]</f>
        <v>0</v>
      </c>
      <c r="N783" s="19" t="s">
        <v>59</v>
      </c>
      <c r="P783" s="12">
        <v>2</v>
      </c>
      <c r="Q783" s="12">
        <v>175</v>
      </c>
      <c r="R783" s="12" t="s">
        <v>2144</v>
      </c>
      <c r="S783" s="19"/>
      <c r="T783" s="16" t="s">
        <v>60</v>
      </c>
      <c r="U783" s="12" t="s">
        <v>109</v>
      </c>
      <c r="V783" s="12" t="s">
        <v>55</v>
      </c>
      <c r="W783" s="12">
        <v>35</v>
      </c>
      <c r="X783" s="36" t="s">
        <v>745</v>
      </c>
      <c r="Y783" s="26">
        <v>11933</v>
      </c>
      <c r="Z783" s="21" t="s">
        <v>43</v>
      </c>
      <c r="AA783" s="12">
        <f>YEAR(Tabela1[[#This Row],[Data_Publicacao_Parecer]])</f>
        <v>2026</v>
      </c>
      <c r="AB783" s="12">
        <f>MONTH(Tabela1[[#This Row],[Data_Publicacao_Parecer]])</f>
        <v>1</v>
      </c>
      <c r="AC783" s="12">
        <f>DAY(Tabela1[[#This Row],[Data_Publicacao_Parecer]])</f>
        <v>19</v>
      </c>
      <c r="AF783" s="12">
        <v>-29.162904999999999</v>
      </c>
      <c r="AG783" s="12">
        <v>-51.179161000000001</v>
      </c>
    </row>
    <row r="784" spans="1:33" ht="15" customHeight="1" x14ac:dyDescent="0.25">
      <c r="A784" s="12" t="s">
        <v>743</v>
      </c>
      <c r="B784" s="12" t="s">
        <v>744</v>
      </c>
      <c r="D784" s="12" t="s">
        <v>144</v>
      </c>
      <c r="E784" s="12" t="s">
        <v>166</v>
      </c>
      <c r="F784" s="12">
        <f>_xlfn.NUMBERVALUE(_xlfn.TEXTBEFORE(Tabela1[[#This Row],[Processo]], "/", 1), ",", ".") + 2000</f>
        <v>2025</v>
      </c>
      <c r="G784" s="12" t="s">
        <v>37</v>
      </c>
      <c r="H784" s="12" t="s">
        <v>53</v>
      </c>
      <c r="I784" s="35" t="s">
        <v>614</v>
      </c>
      <c r="L784" s="6"/>
      <c r="M784" s="14">
        <f>Tabela1[[#This Row],[Valor_Previsto_(R$)]]*Tabela1[[#This Row],[Montante_Aprovado]]</f>
        <v>0</v>
      </c>
      <c r="N784" s="33"/>
      <c r="U784" s="12" t="s">
        <v>155</v>
      </c>
      <c r="V784" s="12" t="s">
        <v>156</v>
      </c>
      <c r="X784" s="36"/>
      <c r="Y784" s="37">
        <v>11933</v>
      </c>
      <c r="Z784" s="21" t="s">
        <v>43</v>
      </c>
      <c r="AA784" s="12">
        <f>YEAR(Tabela1[[#This Row],[Data_Publicacao_Parecer]])</f>
        <v>2026</v>
      </c>
      <c r="AB784" s="12">
        <f>MONTH(Tabela1[[#This Row],[Data_Publicacao_Parecer]])</f>
        <v>1</v>
      </c>
      <c r="AC784" s="12">
        <f>DAY(Tabela1[[#This Row],[Data_Publicacao_Parecer]])</f>
        <v>19</v>
      </c>
      <c r="AF784" s="12">
        <v>-30.031770999999999</v>
      </c>
      <c r="AG784" s="12">
        <v>-51.206533</v>
      </c>
    </row>
    <row r="785" spans="1:33" ht="15" customHeight="1" x14ac:dyDescent="0.25">
      <c r="A785" s="12" t="s">
        <v>850</v>
      </c>
      <c r="B785" s="12" t="s">
        <v>851</v>
      </c>
      <c r="D785" s="12" t="s">
        <v>46</v>
      </c>
      <c r="E785" s="12" t="s">
        <v>70</v>
      </c>
      <c r="F785" s="12">
        <f>_xlfn.NUMBERVALUE(_xlfn.TEXTBEFORE(Tabela1[[#This Row],[Processo]], "/", 1), ",", ".") + 2000</f>
        <v>2025</v>
      </c>
      <c r="G785" s="12" t="s">
        <v>37</v>
      </c>
      <c r="H785" s="12" t="s">
        <v>90</v>
      </c>
      <c r="I785" s="35" t="s">
        <v>614</v>
      </c>
      <c r="J785" s="14">
        <v>8487500</v>
      </c>
      <c r="L785" s="4"/>
      <c r="M785" s="14">
        <f>Tabela1[[#This Row],[Valor_Previsto_(R$)]]*Tabela1[[#This Row],[Montante_Aprovado]]</f>
        <v>0</v>
      </c>
      <c r="N785" s="19" t="s">
        <v>59</v>
      </c>
      <c r="P785" s="12">
        <v>6</v>
      </c>
      <c r="Q785" s="12">
        <v>234</v>
      </c>
      <c r="R785" s="12" t="s">
        <v>2144</v>
      </c>
      <c r="S785" s="19"/>
      <c r="T785" s="16" t="s">
        <v>60</v>
      </c>
      <c r="U785" s="12" t="s">
        <v>852</v>
      </c>
      <c r="V785" s="12" t="s">
        <v>118</v>
      </c>
      <c r="W785" s="12">
        <v>45</v>
      </c>
      <c r="X785" s="36" t="s">
        <v>853</v>
      </c>
      <c r="Y785" s="37">
        <v>12024</v>
      </c>
      <c r="Z785" s="21" t="s">
        <v>43</v>
      </c>
      <c r="AA785" s="12">
        <f>YEAR(Tabela1[[#This Row],[Data_Publicacao_Parecer]])</f>
        <v>2026</v>
      </c>
      <c r="AB785" s="12">
        <f>MONTH(Tabela1[[#This Row],[Data_Publicacao_Parecer]])</f>
        <v>1</v>
      </c>
      <c r="AC785" s="12">
        <f>DAY(Tabela1[[#This Row],[Data_Publicacao_Parecer]])</f>
        <v>19</v>
      </c>
      <c r="AF785" s="12">
        <v>-29.827575</v>
      </c>
      <c r="AG785" s="12">
        <v>-51.144975000000002</v>
      </c>
    </row>
    <row r="786" spans="1:33" ht="15" customHeight="1" x14ac:dyDescent="0.25">
      <c r="A786" s="12" t="s">
        <v>885</v>
      </c>
      <c r="B786" s="12" t="s">
        <v>886</v>
      </c>
      <c r="D786" s="12" t="s">
        <v>144</v>
      </c>
      <c r="E786" s="12" t="s">
        <v>166</v>
      </c>
      <c r="F786" s="12">
        <f>_xlfn.NUMBERVALUE(_xlfn.TEXTBEFORE(Tabela1[[#This Row],[Processo]], "/", 1), ",", ".") + 2000</f>
        <v>2025</v>
      </c>
      <c r="G786" s="12" t="s">
        <v>65</v>
      </c>
      <c r="H786" s="12" t="s">
        <v>105</v>
      </c>
      <c r="I786" s="35" t="s">
        <v>614</v>
      </c>
      <c r="J786" s="14">
        <v>411646.63</v>
      </c>
      <c r="L786" s="8"/>
      <c r="M786" s="14">
        <f>Tabela1[[#This Row],[Valor_Previsto_(R$)]]*Tabela1[[#This Row],[Montante_Aprovado]]</f>
        <v>0</v>
      </c>
      <c r="N786" s="19" t="s">
        <v>59</v>
      </c>
      <c r="P786" s="12">
        <v>0</v>
      </c>
      <c r="Q786" s="12">
        <v>12</v>
      </c>
      <c r="T786" s="18" t="s">
        <v>887</v>
      </c>
      <c r="U786" s="12" t="s">
        <v>168</v>
      </c>
      <c r="V786" s="12" t="s">
        <v>118</v>
      </c>
      <c r="W786" s="12">
        <v>60</v>
      </c>
      <c r="X786" s="36" t="s">
        <v>888</v>
      </c>
      <c r="Y786" s="37">
        <v>12024</v>
      </c>
      <c r="Z786" s="21" t="s">
        <v>43</v>
      </c>
      <c r="AA786" s="12">
        <f>YEAR(Tabela1[[#This Row],[Data_Publicacao_Parecer]])</f>
        <v>2026</v>
      </c>
      <c r="AB786" s="12">
        <f>MONTH(Tabela1[[#This Row],[Data_Publicacao_Parecer]])</f>
        <v>1</v>
      </c>
      <c r="AC786" s="12">
        <f>DAY(Tabela1[[#This Row],[Data_Publicacao_Parecer]])</f>
        <v>19</v>
      </c>
      <c r="AF786" s="12">
        <v>-29.912758</v>
      </c>
      <c r="AG786" s="12">
        <v>-51.185681000000002</v>
      </c>
    </row>
    <row r="787" spans="1:33" ht="15" customHeight="1" x14ac:dyDescent="0.25">
      <c r="A787" s="12" t="s">
        <v>945</v>
      </c>
      <c r="B787" s="12" t="s">
        <v>948</v>
      </c>
      <c r="C787" s="19" t="s">
        <v>191</v>
      </c>
      <c r="D787" s="12" t="s">
        <v>144</v>
      </c>
      <c r="E787" s="12" t="s">
        <v>949</v>
      </c>
      <c r="F787" s="12">
        <f>_xlfn.NUMBERVALUE(_xlfn.TEXTBEFORE(Tabela1[[#This Row],[Processo]], "/", 1), ",", ".") + 2000</f>
        <v>2025</v>
      </c>
      <c r="G787" s="12" t="s">
        <v>37</v>
      </c>
      <c r="H787" s="12" t="s">
        <v>142</v>
      </c>
      <c r="I787" s="35" t="s">
        <v>614</v>
      </c>
      <c r="J787" s="14">
        <v>15868458.380000001</v>
      </c>
      <c r="L787" s="4"/>
      <c r="M787" s="14">
        <f>Tabela1[[#This Row],[Valor_Previsto_(R$)]]*Tabela1[[#This Row],[Montante_Aprovado]]</f>
        <v>0</v>
      </c>
      <c r="N787" s="19" t="s">
        <v>59</v>
      </c>
      <c r="P787" s="12">
        <v>38</v>
      </c>
      <c r="Q787" s="12">
        <v>461</v>
      </c>
      <c r="R787" s="12">
        <v>532</v>
      </c>
      <c r="T787" s="38" t="s">
        <v>40</v>
      </c>
      <c r="U787" s="12" t="s">
        <v>155</v>
      </c>
      <c r="V787" s="12" t="s">
        <v>156</v>
      </c>
      <c r="W787" s="12">
        <v>70</v>
      </c>
      <c r="X787" s="36" t="s">
        <v>950</v>
      </c>
      <c r="Y787" s="37">
        <v>12024</v>
      </c>
      <c r="Z787" s="21" t="s">
        <v>43</v>
      </c>
      <c r="AA787" s="12">
        <f>YEAR(Tabela1[[#This Row],[Data_Publicacao_Parecer]])</f>
        <v>2026</v>
      </c>
      <c r="AB787" s="12">
        <f>MONTH(Tabela1[[#This Row],[Data_Publicacao_Parecer]])</f>
        <v>1</v>
      </c>
      <c r="AC787" s="12">
        <f>DAY(Tabela1[[#This Row],[Data_Publicacao_Parecer]])</f>
        <v>19</v>
      </c>
      <c r="AF787" s="12">
        <v>-30.031770999999999</v>
      </c>
      <c r="AG787" s="12">
        <v>-51.206533</v>
      </c>
    </row>
    <row r="788" spans="1:33" ht="15" customHeight="1" x14ac:dyDescent="0.25">
      <c r="A788" s="12" t="s">
        <v>1294</v>
      </c>
      <c r="B788" s="12" t="s">
        <v>1295</v>
      </c>
      <c r="D788" s="12" t="s">
        <v>144</v>
      </c>
      <c r="E788" s="12" t="s">
        <v>166</v>
      </c>
      <c r="F788" s="12">
        <f>_xlfn.NUMBERVALUE(_xlfn.TEXTBEFORE(Tabela1[[#This Row],[Processo]], "/", 1), ",", ".") + 2000</f>
        <v>2025</v>
      </c>
      <c r="G788" s="12" t="s">
        <v>37</v>
      </c>
      <c r="H788" s="12" t="s">
        <v>53</v>
      </c>
      <c r="I788" s="35" t="s">
        <v>614</v>
      </c>
      <c r="J788" s="14">
        <v>1111447.5</v>
      </c>
      <c r="L788" s="8"/>
      <c r="M788" s="14">
        <f>Tabela1[[#This Row],[Valor_Previsto_(R$)]]*Tabela1[[#This Row],[Montante_Aprovado]]</f>
        <v>0</v>
      </c>
      <c r="N788" s="19" t="s">
        <v>59</v>
      </c>
      <c r="P788" s="12">
        <v>100</v>
      </c>
      <c r="Q788" s="12">
        <v>270</v>
      </c>
      <c r="R788" s="12" t="s">
        <v>2144</v>
      </c>
      <c r="S788" s="19"/>
      <c r="T788" s="38" t="s">
        <v>60</v>
      </c>
      <c r="U788" s="12" t="s">
        <v>299</v>
      </c>
      <c r="V788" s="12" t="s">
        <v>118</v>
      </c>
      <c r="W788" s="12">
        <v>40</v>
      </c>
      <c r="X788" s="36" t="s">
        <v>1296</v>
      </c>
      <c r="Y788" s="37">
        <v>11933</v>
      </c>
      <c r="Z788" s="21" t="s">
        <v>43</v>
      </c>
      <c r="AA788" s="12">
        <f>YEAR(Tabela1[[#This Row],[Data_Publicacao_Parecer]])</f>
        <v>2026</v>
      </c>
      <c r="AB788" s="12">
        <f>MONTH(Tabela1[[#This Row],[Data_Publicacao_Parecer]])</f>
        <v>1</v>
      </c>
      <c r="AC788" s="12">
        <f>DAY(Tabela1[[#This Row],[Data_Publicacao_Parecer]])</f>
        <v>19</v>
      </c>
      <c r="AF788" s="12">
        <v>-29.754494000000001</v>
      </c>
      <c r="AG788" s="12">
        <v>-51.149773000000003</v>
      </c>
    </row>
    <row r="789" spans="1:33" ht="15" customHeight="1" x14ac:dyDescent="0.25">
      <c r="A789" s="12" t="s">
        <v>1519</v>
      </c>
      <c r="B789" s="12" t="s">
        <v>1520</v>
      </c>
      <c r="D789" s="12" t="s">
        <v>144</v>
      </c>
      <c r="E789" s="12" t="s">
        <v>166</v>
      </c>
      <c r="F789" s="12">
        <f>_xlfn.NUMBERVALUE(_xlfn.TEXTBEFORE(Tabela1[[#This Row],[Processo]], "/", 1), ",", ".") + 2000</f>
        <v>2025</v>
      </c>
      <c r="G789" s="12" t="s">
        <v>65</v>
      </c>
      <c r="H789" s="17" t="s">
        <v>90</v>
      </c>
      <c r="I789" s="35" t="s">
        <v>614</v>
      </c>
      <c r="J789" s="14">
        <v>1628404.41</v>
      </c>
      <c r="L789" s="4"/>
      <c r="M789" s="14">
        <f>Tabela1[[#This Row],[Valor_Previsto_(R$)]]*Tabela1[[#This Row],[Montante_Aprovado]]</f>
        <v>0</v>
      </c>
      <c r="N789" s="19" t="s">
        <v>59</v>
      </c>
      <c r="P789" s="12">
        <v>5</v>
      </c>
      <c r="Q789" s="12">
        <v>39</v>
      </c>
      <c r="R789" s="12" t="s">
        <v>2144</v>
      </c>
      <c r="S789" s="19"/>
      <c r="T789" s="16" t="s">
        <v>60</v>
      </c>
      <c r="U789" s="12" t="s">
        <v>168</v>
      </c>
      <c r="V789" s="12" t="s">
        <v>118</v>
      </c>
      <c r="W789" s="12">
        <v>70</v>
      </c>
      <c r="X789" s="36" t="s">
        <v>1521</v>
      </c>
      <c r="Y789" s="37">
        <v>12024</v>
      </c>
      <c r="Z789" s="21" t="s">
        <v>43</v>
      </c>
      <c r="AA789" s="12">
        <f>YEAR(Tabela1[[#This Row],[Data_Publicacao_Parecer]])</f>
        <v>2026</v>
      </c>
      <c r="AB789" s="12">
        <f>MONTH(Tabela1[[#This Row],[Data_Publicacao_Parecer]])</f>
        <v>1</v>
      </c>
      <c r="AC789" s="12">
        <f>DAY(Tabela1[[#This Row],[Data_Publicacao_Parecer]])</f>
        <v>19</v>
      </c>
      <c r="AF789" s="12">
        <v>-29.912758</v>
      </c>
      <c r="AG789" s="12">
        <v>-51.185681000000002</v>
      </c>
    </row>
    <row r="790" spans="1:33" ht="15" customHeight="1" x14ac:dyDescent="0.25">
      <c r="A790" s="17" t="s">
        <v>1682</v>
      </c>
      <c r="B790" s="17" t="s">
        <v>1687</v>
      </c>
      <c r="C790" s="17" t="s">
        <v>329</v>
      </c>
      <c r="D790" s="12" t="s">
        <v>35</v>
      </c>
      <c r="E790" s="17" t="s">
        <v>36</v>
      </c>
      <c r="F790" s="12">
        <f>_xlfn.NUMBERVALUE(_xlfn.TEXTBEFORE(Tabela1[[#This Row],[Processo]], "/", 1), ",", ".") + 2000</f>
        <v>2024</v>
      </c>
      <c r="G790" s="17" t="s">
        <v>82</v>
      </c>
      <c r="H790" s="17" t="s">
        <v>58</v>
      </c>
      <c r="I790" s="39" t="s">
        <v>614</v>
      </c>
      <c r="J790" s="23">
        <v>5487794</v>
      </c>
      <c r="K790" s="24"/>
      <c r="L790" s="8"/>
      <c r="M790" s="14">
        <f>Tabela1[[#This Row],[Valor_Previsto_(R$)]]*Tabela1[[#This Row],[Montante_Aprovado]]</f>
        <v>0</v>
      </c>
      <c r="N790" s="20" t="s">
        <v>59</v>
      </c>
      <c r="O790" s="22"/>
      <c r="P790" s="17">
        <v>1</v>
      </c>
      <c r="Q790" s="17">
        <v>147</v>
      </c>
      <c r="R790" s="12">
        <v>163</v>
      </c>
      <c r="T790" s="16" t="s">
        <v>40</v>
      </c>
      <c r="U790" s="17" t="s">
        <v>1196</v>
      </c>
      <c r="V790" s="17" t="s">
        <v>321</v>
      </c>
      <c r="W790" s="17">
        <v>65</v>
      </c>
      <c r="X790" s="40" t="s">
        <v>1688</v>
      </c>
      <c r="Y790" s="37">
        <v>12024</v>
      </c>
      <c r="Z790" s="21" t="s">
        <v>43</v>
      </c>
      <c r="AA790" s="12">
        <f>YEAR(Tabela1[[#This Row],[Data_Publicacao_Parecer]])</f>
        <v>2026</v>
      </c>
      <c r="AB790" s="12">
        <f>MONTH(Tabela1[[#This Row],[Data_Publicacao_Parecer]])</f>
        <v>1</v>
      </c>
      <c r="AC790" s="12">
        <f>DAY(Tabela1[[#This Row],[Data_Publicacao_Parecer]])</f>
        <v>19</v>
      </c>
      <c r="AD790" s="17"/>
      <c r="AE790" s="17"/>
      <c r="AF790" s="17">
        <v>-28.507867999999998</v>
      </c>
      <c r="AG790" s="17">
        <v>-50.941791000000002</v>
      </c>
    </row>
    <row r="791" spans="1:33" ht="15" customHeight="1" x14ac:dyDescent="0.25">
      <c r="A791" s="12" t="s">
        <v>1732</v>
      </c>
      <c r="B791" s="12" t="s">
        <v>1731</v>
      </c>
      <c r="D791" s="12" t="s">
        <v>35</v>
      </c>
      <c r="E791" s="12" t="s">
        <v>116</v>
      </c>
      <c r="F791" s="12">
        <f>_xlfn.NUMBERVALUE(_xlfn.TEXTBEFORE(Tabela1[[#This Row],[Processo]], "/", 1), ",", ".") + 2000</f>
        <v>2024</v>
      </c>
      <c r="G791" s="12" t="s">
        <v>37</v>
      </c>
      <c r="H791" s="12" t="s">
        <v>105</v>
      </c>
      <c r="I791" s="35" t="s">
        <v>614</v>
      </c>
      <c r="J791" s="14">
        <v>4721006.46</v>
      </c>
      <c r="L791" s="4"/>
      <c r="M791" s="14">
        <f>Tabela1[[#This Row],[Valor_Previsto_(R$)]]*Tabela1[[#This Row],[Montante_Aprovado]]</f>
        <v>0</v>
      </c>
      <c r="N791" s="19" t="s">
        <v>59</v>
      </c>
      <c r="P791" s="12">
        <v>168</v>
      </c>
      <c r="Q791" s="12">
        <v>0</v>
      </c>
      <c r="R791" s="12" t="s">
        <v>2144</v>
      </c>
      <c r="S791" s="19"/>
      <c r="T791" s="16" t="s">
        <v>60</v>
      </c>
      <c r="U791" s="12" t="s">
        <v>299</v>
      </c>
      <c r="V791" s="12" t="s">
        <v>118</v>
      </c>
      <c r="W791" s="12">
        <v>60</v>
      </c>
      <c r="X791" s="36" t="s">
        <v>1296</v>
      </c>
      <c r="Y791" s="37">
        <v>12024</v>
      </c>
      <c r="Z791" s="21" t="s">
        <v>43</v>
      </c>
      <c r="AA791" s="12">
        <f>YEAR(Tabela1[[#This Row],[Data_Publicacao_Parecer]])</f>
        <v>2026</v>
      </c>
      <c r="AB791" s="12">
        <f>MONTH(Tabela1[[#This Row],[Data_Publicacao_Parecer]])</f>
        <v>1</v>
      </c>
      <c r="AC791" s="12">
        <f>DAY(Tabela1[[#This Row],[Data_Publicacao_Parecer]])</f>
        <v>19</v>
      </c>
      <c r="AF791" s="12">
        <v>-29.754494000000001</v>
      </c>
      <c r="AG791" s="12">
        <v>-51.149773000000003</v>
      </c>
    </row>
    <row r="792" spans="1:33" ht="15" customHeight="1" x14ac:dyDescent="0.25">
      <c r="A792" s="19" t="s">
        <v>159</v>
      </c>
      <c r="B792" s="19" t="s">
        <v>160</v>
      </c>
      <c r="C792" s="19"/>
      <c r="D792" s="19" t="s">
        <v>46</v>
      </c>
      <c r="E792" s="19" t="s">
        <v>70</v>
      </c>
      <c r="F792" s="12">
        <f>_xlfn.NUMBERVALUE(_xlfn.TEXTBEFORE(Tabela1[[#This Row],[Processo]], "/", 1), ",", ".") + 2000</f>
        <v>2025</v>
      </c>
      <c r="G792" s="19" t="s">
        <v>37</v>
      </c>
      <c r="H792" s="19" t="s">
        <v>48</v>
      </c>
      <c r="I792" s="28">
        <v>46059</v>
      </c>
      <c r="J792" s="33">
        <v>6343000</v>
      </c>
      <c r="K792" s="19"/>
      <c r="L792" s="19"/>
      <c r="M792" s="14">
        <f>Tabela1[[#This Row],[Valor_Previsto_(R$)]]*Tabela1[[#This Row],[Montante_Aprovado]]</f>
        <v>0</v>
      </c>
      <c r="N792" s="19"/>
      <c r="O792" s="19"/>
      <c r="P792" s="19">
        <v>6</v>
      </c>
      <c r="Q792" s="19">
        <v>133</v>
      </c>
      <c r="R792" s="12" t="s">
        <v>2144</v>
      </c>
      <c r="S792" s="19"/>
      <c r="T792" s="16" t="s">
        <v>60</v>
      </c>
      <c r="U792" s="19" t="s">
        <v>161</v>
      </c>
      <c r="V792" s="19" t="s">
        <v>118</v>
      </c>
      <c r="W792" s="19">
        <v>35</v>
      </c>
      <c r="X792" s="19">
        <v>15.39</v>
      </c>
      <c r="Y792" s="26">
        <v>12024</v>
      </c>
      <c r="Z792" s="19" t="s">
        <v>43</v>
      </c>
      <c r="AA792" s="19">
        <v>2026</v>
      </c>
      <c r="AB792" s="19">
        <v>2</v>
      </c>
      <c r="AC792" s="19">
        <v>6</v>
      </c>
      <c r="AD792" s="19"/>
      <c r="AE792" s="19"/>
      <c r="AF792" s="19">
        <v>-29.599463</v>
      </c>
      <c r="AG792" s="19">
        <v>-51.153326</v>
      </c>
    </row>
    <row r="793" spans="1:33" ht="15" customHeight="1" x14ac:dyDescent="0.25">
      <c r="A793" s="19" t="s">
        <v>297</v>
      </c>
      <c r="B793" s="19" t="s">
        <v>298</v>
      </c>
      <c r="C793" s="18"/>
      <c r="D793" s="19" t="s">
        <v>35</v>
      </c>
      <c r="E793" s="19" t="s">
        <v>116</v>
      </c>
      <c r="F793" s="12">
        <f>_xlfn.NUMBERVALUE(_xlfn.TEXTBEFORE(Tabela1[[#This Row],[Processo]], "/", 1), ",", ".") + 2000</f>
        <v>2025</v>
      </c>
      <c r="G793" s="19" t="s">
        <v>37</v>
      </c>
      <c r="H793" s="19" t="s">
        <v>83</v>
      </c>
      <c r="I793" s="28">
        <v>46059</v>
      </c>
      <c r="J793" s="33">
        <v>83778459.939999998</v>
      </c>
      <c r="K793" s="19"/>
      <c r="L793" s="19"/>
      <c r="M793" s="14">
        <f>Tabela1[[#This Row],[Valor_Previsto_(R$)]]*Tabela1[[#This Row],[Montante_Aprovado]]</f>
        <v>0</v>
      </c>
      <c r="N793" s="19"/>
      <c r="O793" s="19"/>
      <c r="P793" s="19">
        <v>25</v>
      </c>
      <c r="Q793" s="19">
        <v>0</v>
      </c>
      <c r="R793" s="19"/>
      <c r="S793" s="19"/>
      <c r="T793" s="19" t="s">
        <v>79</v>
      </c>
      <c r="U793" s="19" t="s">
        <v>299</v>
      </c>
      <c r="V793" s="19" t="s">
        <v>300</v>
      </c>
      <c r="W793" s="19">
        <v>55</v>
      </c>
      <c r="X793" s="19">
        <v>42.48</v>
      </c>
      <c r="Y793" s="26">
        <v>12024</v>
      </c>
      <c r="Z793" s="19" t="s">
        <v>43</v>
      </c>
      <c r="AA793" s="19">
        <v>2026</v>
      </c>
      <c r="AB793" s="19">
        <v>2</v>
      </c>
      <c r="AC793" s="19">
        <v>6</v>
      </c>
      <c r="AD793" s="19"/>
      <c r="AE793" s="19"/>
      <c r="AF793" s="19">
        <v>-29.754494000000001</v>
      </c>
      <c r="AG793" s="19">
        <v>-51.149773000000003</v>
      </c>
    </row>
    <row r="794" spans="1:33" ht="15" customHeight="1" x14ac:dyDescent="0.25">
      <c r="A794" s="19" t="s">
        <v>334</v>
      </c>
      <c r="B794" s="19" t="s">
        <v>335</v>
      </c>
      <c r="C794" s="19"/>
      <c r="D794" s="12" t="s">
        <v>144</v>
      </c>
      <c r="E794" s="19" t="s">
        <v>166</v>
      </c>
      <c r="F794" s="12">
        <f>_xlfn.NUMBERVALUE(_xlfn.TEXTBEFORE(Tabela1[[#This Row],[Processo]], "/", 1), ",", ".") + 2000</f>
        <v>2025</v>
      </c>
      <c r="G794" s="19" t="s">
        <v>37</v>
      </c>
      <c r="H794" s="19" t="s">
        <v>53</v>
      </c>
      <c r="I794" s="28">
        <v>46059</v>
      </c>
      <c r="J794" s="33">
        <v>2653417.38</v>
      </c>
      <c r="K794" s="19"/>
      <c r="L794" s="19"/>
      <c r="M794" s="14">
        <f>Tabela1[[#This Row],[Valor_Previsto_(R$)]]*Tabela1[[#This Row],[Montante_Aprovado]]</f>
        <v>0</v>
      </c>
      <c r="N794" s="19"/>
      <c r="O794" s="19"/>
      <c r="P794" s="19"/>
      <c r="Q794" s="19">
        <v>52</v>
      </c>
      <c r="R794" s="12" t="s">
        <v>2144</v>
      </c>
      <c r="S794" s="19"/>
      <c r="T794" s="16" t="s">
        <v>60</v>
      </c>
      <c r="U794" s="19" t="s">
        <v>168</v>
      </c>
      <c r="V794" s="19" t="s">
        <v>118</v>
      </c>
      <c r="W794" s="19">
        <v>45</v>
      </c>
      <c r="X794" s="19">
        <v>32.549999999999997</v>
      </c>
      <c r="Y794" s="26">
        <v>12024</v>
      </c>
      <c r="Z794" s="19" t="s">
        <v>43</v>
      </c>
      <c r="AA794" s="19">
        <v>2026</v>
      </c>
      <c r="AB794" s="19">
        <v>2</v>
      </c>
      <c r="AC794" s="19">
        <v>6</v>
      </c>
      <c r="AD794" s="19"/>
      <c r="AE794" s="19"/>
      <c r="AF794" s="19">
        <v>-29.912758</v>
      </c>
      <c r="AG794" s="19">
        <v>-51.185681000000002</v>
      </c>
    </row>
    <row r="795" spans="1:33" ht="15" customHeight="1" x14ac:dyDescent="0.25">
      <c r="A795" s="19" t="s">
        <v>356</v>
      </c>
      <c r="B795" s="19" t="s">
        <v>357</v>
      </c>
      <c r="C795" s="19"/>
      <c r="D795" s="19" t="s">
        <v>46</v>
      </c>
      <c r="E795" s="19" t="s">
        <v>70</v>
      </c>
      <c r="F795" s="12">
        <f>_xlfn.NUMBERVALUE(_xlfn.TEXTBEFORE(Tabela1[[#This Row],[Processo]], "/", 1), ",", ".") + 2000</f>
        <v>2024</v>
      </c>
      <c r="G795" s="19" t="s">
        <v>65</v>
      </c>
      <c r="H795" s="19" t="s">
        <v>53</v>
      </c>
      <c r="I795" s="28">
        <v>46059</v>
      </c>
      <c r="J795" s="33">
        <v>1720518.32</v>
      </c>
      <c r="K795" s="19"/>
      <c r="L795" s="19"/>
      <c r="M795" s="14">
        <f>Tabela1[[#This Row],[Valor_Previsto_(R$)]]*Tabela1[[#This Row],[Montante_Aprovado]]</f>
        <v>0</v>
      </c>
      <c r="N795" s="19"/>
      <c r="O795" s="19"/>
      <c r="P795" s="19">
        <v>2</v>
      </c>
      <c r="Q795" s="19">
        <v>14</v>
      </c>
      <c r="R795" s="19"/>
      <c r="S795" s="19"/>
      <c r="T795" s="19" t="s">
        <v>79</v>
      </c>
      <c r="U795" s="19" t="s">
        <v>194</v>
      </c>
      <c r="V795" s="19" t="s">
        <v>156</v>
      </c>
      <c r="W795" s="19">
        <v>50</v>
      </c>
      <c r="X795" s="19">
        <v>43.94</v>
      </c>
      <c r="Y795" s="26">
        <v>12024</v>
      </c>
      <c r="Z795" s="19" t="s">
        <v>43</v>
      </c>
      <c r="AA795" s="19">
        <v>2026</v>
      </c>
      <c r="AB795" s="19">
        <v>2</v>
      </c>
      <c r="AC795" s="19">
        <v>6</v>
      </c>
      <c r="AD795" s="19"/>
      <c r="AE795" s="19"/>
      <c r="AF795" s="19">
        <v>-29.947222</v>
      </c>
      <c r="AG795" s="19">
        <v>-51.101605999999997</v>
      </c>
    </row>
    <row r="796" spans="1:33" ht="15" customHeight="1" x14ac:dyDescent="0.25">
      <c r="A796" s="19" t="s">
        <v>390</v>
      </c>
      <c r="B796" s="19" t="s">
        <v>391</v>
      </c>
      <c r="C796" s="19"/>
      <c r="D796" s="12" t="s">
        <v>144</v>
      </c>
      <c r="E796" s="19" t="s">
        <v>166</v>
      </c>
      <c r="F796" s="12">
        <f>_xlfn.NUMBERVALUE(_xlfn.TEXTBEFORE(Tabela1[[#This Row],[Processo]], "/", 1), ",", ".") + 2000</f>
        <v>2025</v>
      </c>
      <c r="G796" s="19" t="s">
        <v>37</v>
      </c>
      <c r="H796" s="19" t="s">
        <v>275</v>
      </c>
      <c r="I796" s="28">
        <v>46059</v>
      </c>
      <c r="J796" s="33">
        <v>3514909.55</v>
      </c>
      <c r="K796" s="19"/>
      <c r="L796" s="19"/>
      <c r="M796" s="14">
        <f>Tabela1[[#This Row],[Valor_Previsto_(R$)]]*Tabela1[[#This Row],[Montante_Aprovado]]</f>
        <v>0</v>
      </c>
      <c r="N796" s="19"/>
      <c r="O796" s="19"/>
      <c r="P796" s="19"/>
      <c r="Q796" s="19">
        <v>183</v>
      </c>
      <c r="R796" s="12" t="s">
        <v>2144</v>
      </c>
      <c r="S796" s="19"/>
      <c r="T796" s="16" t="s">
        <v>60</v>
      </c>
      <c r="U796" s="19" t="s">
        <v>378</v>
      </c>
      <c r="V796" s="19" t="s">
        <v>202</v>
      </c>
      <c r="W796" s="19">
        <v>55</v>
      </c>
      <c r="X796" s="19">
        <v>43.73</v>
      </c>
      <c r="Y796" s="26">
        <v>12024</v>
      </c>
      <c r="Z796" s="19" t="s">
        <v>43</v>
      </c>
      <c r="AA796" s="19">
        <v>2026</v>
      </c>
      <c r="AB796" s="19">
        <v>2</v>
      </c>
      <c r="AC796" s="19">
        <v>6</v>
      </c>
      <c r="AD796" s="19"/>
      <c r="AE796" s="19"/>
      <c r="AF796" s="19">
        <v>-29.513718999999998</v>
      </c>
      <c r="AG796" s="19">
        <v>-50.773868999999998</v>
      </c>
    </row>
    <row r="797" spans="1:33" ht="15" customHeight="1" x14ac:dyDescent="0.25">
      <c r="A797" s="19" t="s">
        <v>423</v>
      </c>
      <c r="B797" s="19" t="s">
        <v>424</v>
      </c>
      <c r="C797" s="19"/>
      <c r="D797" s="12" t="s">
        <v>144</v>
      </c>
      <c r="E797" s="19" t="s">
        <v>166</v>
      </c>
      <c r="F797" s="12">
        <f>_xlfn.NUMBERVALUE(_xlfn.TEXTBEFORE(Tabela1[[#This Row],[Processo]], "/", 1), ",", ".") + 2000</f>
        <v>2025</v>
      </c>
      <c r="G797" s="19" t="s">
        <v>37</v>
      </c>
      <c r="H797" s="19" t="s">
        <v>154</v>
      </c>
      <c r="I797" s="28">
        <v>46059</v>
      </c>
      <c r="J797" s="33">
        <v>49888672.350000001</v>
      </c>
      <c r="K797" s="19"/>
      <c r="L797" s="19"/>
      <c r="M797" s="14">
        <f>Tabela1[[#This Row],[Valor_Previsto_(R$)]]*Tabela1[[#This Row],[Montante_Aprovado]]</f>
        <v>0</v>
      </c>
      <c r="N797" s="19"/>
      <c r="O797" s="19"/>
      <c r="P797" s="19"/>
      <c r="Q797" s="19">
        <v>203</v>
      </c>
      <c r="R797" s="12" t="s">
        <v>2144</v>
      </c>
      <c r="S797" s="19"/>
      <c r="T797" s="16" t="s">
        <v>60</v>
      </c>
      <c r="U797" s="19" t="s">
        <v>425</v>
      </c>
      <c r="V797" s="19" t="s">
        <v>156</v>
      </c>
      <c r="W797" s="19">
        <v>60</v>
      </c>
      <c r="X797" s="19">
        <v>30.71</v>
      </c>
      <c r="Y797" s="26">
        <v>12024</v>
      </c>
      <c r="Z797" s="19" t="s">
        <v>43</v>
      </c>
      <c r="AA797" s="19">
        <v>2026</v>
      </c>
      <c r="AB797" s="19">
        <v>2</v>
      </c>
      <c r="AC797" s="19">
        <v>6</v>
      </c>
      <c r="AD797" s="19"/>
      <c r="AE797" s="19"/>
      <c r="AF797" s="19">
        <v>-30.108592000000002</v>
      </c>
      <c r="AG797" s="19">
        <v>-51.323314000000003</v>
      </c>
    </row>
    <row r="798" spans="1:33" ht="15" customHeight="1" x14ac:dyDescent="0.25">
      <c r="A798" s="19" t="s">
        <v>456</v>
      </c>
      <c r="B798" s="19" t="s">
        <v>457</v>
      </c>
      <c r="C798" s="19"/>
      <c r="D798" s="19" t="s">
        <v>35</v>
      </c>
      <c r="E798" s="19" t="s">
        <v>70</v>
      </c>
      <c r="F798" s="12">
        <f>_xlfn.NUMBERVALUE(_xlfn.TEXTBEFORE(Tabela1[[#This Row],[Processo]], "/", 1), ",", ".") + 2000</f>
        <v>2024</v>
      </c>
      <c r="G798" s="19" t="s">
        <v>65</v>
      </c>
      <c r="H798" s="19" t="s">
        <v>53</v>
      </c>
      <c r="I798" s="28">
        <v>46059</v>
      </c>
      <c r="J798" s="33">
        <v>1647878.64</v>
      </c>
      <c r="K798" s="19"/>
      <c r="L798" s="19"/>
      <c r="M798" s="14">
        <f>Tabela1[[#This Row],[Valor_Previsto_(R$)]]*Tabela1[[#This Row],[Montante_Aprovado]]</f>
        <v>0</v>
      </c>
      <c r="N798" s="19"/>
      <c r="O798" s="19"/>
      <c r="P798" s="19">
        <v>10</v>
      </c>
      <c r="Q798" s="19">
        <v>23</v>
      </c>
      <c r="R798" s="12" t="s">
        <v>2144</v>
      </c>
      <c r="S798" s="19"/>
      <c r="T798" s="16" t="s">
        <v>60</v>
      </c>
      <c r="U798" s="19" t="s">
        <v>458</v>
      </c>
      <c r="V798" s="19" t="s">
        <v>118</v>
      </c>
      <c r="W798" s="19">
        <v>45</v>
      </c>
      <c r="X798" s="19">
        <v>46.67</v>
      </c>
      <c r="Y798" s="26">
        <v>12024</v>
      </c>
      <c r="Z798" s="19" t="s">
        <v>43</v>
      </c>
      <c r="AA798" s="19">
        <v>2026</v>
      </c>
      <c r="AB798" s="19">
        <v>2</v>
      </c>
      <c r="AC798" s="19">
        <v>6</v>
      </c>
      <c r="AD798" s="19"/>
      <c r="AE798" s="19"/>
      <c r="AF798" s="19">
        <v>-29.65354</v>
      </c>
      <c r="AG798" s="19">
        <v>-51.184339000000001</v>
      </c>
    </row>
    <row r="799" spans="1:33" ht="15" customHeight="1" x14ac:dyDescent="0.25">
      <c r="A799" s="19" t="s">
        <v>748</v>
      </c>
      <c r="B799" s="19" t="s">
        <v>749</v>
      </c>
      <c r="C799" s="12" t="s">
        <v>78</v>
      </c>
      <c r="D799" s="19" t="s">
        <v>46</v>
      </c>
      <c r="E799" s="19" t="s">
        <v>70</v>
      </c>
      <c r="F799" s="12">
        <f>_xlfn.NUMBERVALUE(_xlfn.TEXTBEFORE(Tabela1[[#This Row],[Processo]], "/", 1), ",", ".") + 2000</f>
        <v>2025</v>
      </c>
      <c r="G799" s="19" t="s">
        <v>37</v>
      </c>
      <c r="H799" s="19" t="s">
        <v>90</v>
      </c>
      <c r="I799" s="28">
        <v>46059</v>
      </c>
      <c r="J799" s="33">
        <v>10367514.119999999</v>
      </c>
      <c r="K799" s="19"/>
      <c r="L799" s="19"/>
      <c r="M799" s="14">
        <f>Tabela1[[#This Row],[Valor_Previsto_(R$)]]*Tabela1[[#This Row],[Montante_Aprovado]]</f>
        <v>0</v>
      </c>
      <c r="N799" s="19"/>
      <c r="O799" s="19"/>
      <c r="P799" s="19">
        <v>0</v>
      </c>
      <c r="Q799" s="19">
        <v>314</v>
      </c>
      <c r="R799" s="19">
        <v>325</v>
      </c>
      <c r="S799" s="19"/>
      <c r="T799" s="19" t="s">
        <v>40</v>
      </c>
      <c r="U799" s="19" t="s">
        <v>109</v>
      </c>
      <c r="V799" s="19" t="s">
        <v>55</v>
      </c>
      <c r="W799" s="19">
        <v>75</v>
      </c>
      <c r="X799" s="19">
        <v>41.14</v>
      </c>
      <c r="Y799" s="26">
        <v>12024</v>
      </c>
      <c r="Z799" s="19" t="s">
        <v>43</v>
      </c>
      <c r="AA799" s="19">
        <v>2026</v>
      </c>
      <c r="AB799" s="19">
        <v>2</v>
      </c>
      <c r="AC799" s="19">
        <v>6</v>
      </c>
      <c r="AD799" s="19"/>
      <c r="AE799" s="19"/>
      <c r="AF799" s="19">
        <v>-29.162904999999999</v>
      </c>
      <c r="AG799" s="19">
        <v>-51.179161000000001</v>
      </c>
    </row>
    <row r="800" spans="1:33" ht="15" customHeight="1" x14ac:dyDescent="0.25">
      <c r="A800" s="19" t="s">
        <v>875</v>
      </c>
      <c r="B800" s="19" t="s">
        <v>879</v>
      </c>
      <c r="C800" s="19" t="s">
        <v>191</v>
      </c>
      <c r="D800" s="19" t="s">
        <v>46</v>
      </c>
      <c r="E800" s="19" t="s">
        <v>70</v>
      </c>
      <c r="F800" s="12">
        <f>_xlfn.NUMBERVALUE(_xlfn.TEXTBEFORE(Tabela1[[#This Row],[Processo]], "/", 1), ",", ".") + 2000</f>
        <v>2025</v>
      </c>
      <c r="G800" s="19" t="s">
        <v>37</v>
      </c>
      <c r="H800" s="19" t="s">
        <v>154</v>
      </c>
      <c r="I800" s="28">
        <v>46059</v>
      </c>
      <c r="J800" s="33">
        <v>22000000</v>
      </c>
      <c r="K800" s="19"/>
      <c r="L800" s="19"/>
      <c r="M800" s="14">
        <f>Tabela1[[#This Row],[Valor_Previsto_(R$)]]*Tabela1[[#This Row],[Montante_Aprovado]]</f>
        <v>0</v>
      </c>
      <c r="N800" s="19"/>
      <c r="O800" s="19"/>
      <c r="P800" s="19">
        <v>12</v>
      </c>
      <c r="Q800" s="19">
        <v>290</v>
      </c>
      <c r="R800" s="19">
        <v>284</v>
      </c>
      <c r="S800" s="19"/>
      <c r="T800" s="19" t="s">
        <v>40</v>
      </c>
      <c r="U800" s="19" t="s">
        <v>877</v>
      </c>
      <c r="V800" s="19" t="s">
        <v>597</v>
      </c>
      <c r="W800" s="19">
        <v>60</v>
      </c>
      <c r="X800" s="19">
        <v>56.26</v>
      </c>
      <c r="Y800" s="26">
        <v>12024</v>
      </c>
      <c r="Z800" s="19" t="s">
        <v>43</v>
      </c>
      <c r="AA800" s="19">
        <v>2026</v>
      </c>
      <c r="AB800" s="19">
        <v>2</v>
      </c>
      <c r="AC800" s="19">
        <v>6</v>
      </c>
      <c r="AD800" s="19"/>
      <c r="AE800" s="19"/>
      <c r="AF800" s="19">
        <v>-27.613676999999999</v>
      </c>
      <c r="AG800" s="19">
        <v>-54.107401000000003</v>
      </c>
    </row>
    <row r="801" spans="1:33" ht="15" customHeight="1" x14ac:dyDescent="0.25">
      <c r="A801" s="19" t="s">
        <v>901</v>
      </c>
      <c r="B801" s="19" t="s">
        <v>903</v>
      </c>
      <c r="C801" s="12" t="s">
        <v>78</v>
      </c>
      <c r="D801" s="19" t="s">
        <v>46</v>
      </c>
      <c r="E801" s="19" t="s">
        <v>70</v>
      </c>
      <c r="F801" s="12">
        <f>_xlfn.NUMBERVALUE(_xlfn.TEXTBEFORE(Tabela1[[#This Row],[Processo]], "/", 1), ",", ".") + 2000</f>
        <v>2025</v>
      </c>
      <c r="G801" s="19" t="s">
        <v>37</v>
      </c>
      <c r="H801" s="19" t="s">
        <v>105</v>
      </c>
      <c r="I801" s="28">
        <v>46059</v>
      </c>
      <c r="J801" s="33">
        <v>3600400</v>
      </c>
      <c r="K801" s="19"/>
      <c r="L801" s="19"/>
      <c r="M801" s="14">
        <f>Tabela1[[#This Row],[Valor_Previsto_(R$)]]*Tabela1[[#This Row],[Montante_Aprovado]]</f>
        <v>0</v>
      </c>
      <c r="N801" s="19"/>
      <c r="O801" s="19"/>
      <c r="P801" s="19">
        <v>3</v>
      </c>
      <c r="Q801" s="19">
        <v>41</v>
      </c>
      <c r="R801" s="19"/>
      <c r="S801" s="19"/>
      <c r="T801" s="19" t="s">
        <v>79</v>
      </c>
      <c r="U801" s="19" t="s">
        <v>852</v>
      </c>
      <c r="V801" s="19" t="s">
        <v>300</v>
      </c>
      <c r="W801" s="19">
        <v>60</v>
      </c>
      <c r="X801" s="19">
        <v>57.81</v>
      </c>
      <c r="Y801" s="26">
        <v>12024</v>
      </c>
      <c r="Z801" s="19" t="s">
        <v>43</v>
      </c>
      <c r="AA801" s="19">
        <v>2026</v>
      </c>
      <c r="AB801" s="19">
        <v>2</v>
      </c>
      <c r="AC801" s="19">
        <v>6</v>
      </c>
      <c r="AD801" s="19"/>
      <c r="AE801" s="19"/>
      <c r="AF801" s="19">
        <v>-29.827575</v>
      </c>
      <c r="AG801" s="19">
        <v>-51.144975000000002</v>
      </c>
    </row>
    <row r="802" spans="1:33" ht="15" customHeight="1" x14ac:dyDescent="0.25">
      <c r="A802" s="19" t="s">
        <v>1018</v>
      </c>
      <c r="B802" s="19" t="s">
        <v>1022</v>
      </c>
      <c r="C802" s="19" t="s">
        <v>191</v>
      </c>
      <c r="D802" s="19" t="s">
        <v>46</v>
      </c>
      <c r="E802" s="19" t="s">
        <v>36</v>
      </c>
      <c r="F802" s="12">
        <f>_xlfn.NUMBERVALUE(_xlfn.TEXTBEFORE(Tabela1[[#This Row],[Processo]], "/", 1), ",", ".") + 2000</f>
        <v>2025</v>
      </c>
      <c r="G802" s="19" t="s">
        <v>37</v>
      </c>
      <c r="H802" s="19" t="s">
        <v>48</v>
      </c>
      <c r="I802" s="28">
        <v>46059</v>
      </c>
      <c r="J802" s="33">
        <v>6434936.7599999998</v>
      </c>
      <c r="K802" s="19"/>
      <c r="L802" s="19"/>
      <c r="M802" s="14">
        <f>Tabela1[[#This Row],[Valor_Previsto_(R$)]]*Tabela1[[#This Row],[Montante_Aprovado]]</f>
        <v>0</v>
      </c>
      <c r="N802" s="19"/>
      <c r="O802" s="19"/>
      <c r="P802" s="19">
        <v>1</v>
      </c>
      <c r="Q802" s="19">
        <v>125</v>
      </c>
      <c r="R802" s="19">
        <v>126</v>
      </c>
      <c r="S802" s="19"/>
      <c r="T802" s="19" t="s">
        <v>40</v>
      </c>
      <c r="U802" s="19" t="s">
        <v>1020</v>
      </c>
      <c r="V802" s="19" t="s">
        <v>50</v>
      </c>
      <c r="W802" s="19">
        <v>70</v>
      </c>
      <c r="X802" s="19">
        <v>69.209999999999994</v>
      </c>
      <c r="Y802" s="26">
        <v>12024</v>
      </c>
      <c r="Z802" s="19" t="s">
        <v>43</v>
      </c>
      <c r="AA802" s="19">
        <v>2026</v>
      </c>
      <c r="AB802" s="19">
        <v>2</v>
      </c>
      <c r="AC802" s="19">
        <v>6</v>
      </c>
      <c r="AD802" s="19"/>
      <c r="AE802" s="19"/>
      <c r="AF802" s="19">
        <v>-27.368918000000001</v>
      </c>
      <c r="AG802" s="19">
        <v>-52.775564000000003</v>
      </c>
    </row>
    <row r="803" spans="1:33" ht="15" customHeight="1" x14ac:dyDescent="0.25">
      <c r="A803" s="19" t="s">
        <v>1388</v>
      </c>
      <c r="B803" s="19" t="s">
        <v>1389</v>
      </c>
      <c r="C803" s="19"/>
      <c r="D803" s="19" t="s">
        <v>46</v>
      </c>
      <c r="E803" s="19" t="s">
        <v>64</v>
      </c>
      <c r="F803" s="12">
        <f>_xlfn.NUMBERVALUE(_xlfn.TEXTBEFORE(Tabela1[[#This Row],[Processo]], "/", 1), ",", ".") + 2000</f>
        <v>2025</v>
      </c>
      <c r="G803" s="19" t="s">
        <v>65</v>
      </c>
      <c r="H803" s="19" t="s">
        <v>90</v>
      </c>
      <c r="I803" s="28">
        <v>46059</v>
      </c>
      <c r="J803" s="33">
        <v>338310</v>
      </c>
      <c r="K803" s="19"/>
      <c r="L803" s="19"/>
      <c r="M803" s="14">
        <f>Tabela1[[#This Row],[Valor_Previsto_(R$)]]*Tabela1[[#This Row],[Montante_Aprovado]]</f>
        <v>0</v>
      </c>
      <c r="N803" s="19"/>
      <c r="O803" s="19"/>
      <c r="P803" s="19">
        <v>2</v>
      </c>
      <c r="Q803" s="19">
        <v>16</v>
      </c>
      <c r="R803" s="12">
        <v>18</v>
      </c>
      <c r="S803" s="19"/>
      <c r="T803" s="19" t="s">
        <v>40</v>
      </c>
      <c r="U803" s="19" t="s">
        <v>109</v>
      </c>
      <c r="V803" s="19" t="s">
        <v>55</v>
      </c>
      <c r="W803" s="19">
        <v>70</v>
      </c>
      <c r="X803" s="19">
        <v>32.14</v>
      </c>
      <c r="Y803" s="26">
        <v>12024</v>
      </c>
      <c r="Z803" s="19" t="s">
        <v>43</v>
      </c>
      <c r="AA803" s="19">
        <v>2026</v>
      </c>
      <c r="AB803" s="19">
        <v>2</v>
      </c>
      <c r="AC803" s="19">
        <v>6</v>
      </c>
      <c r="AD803" s="19"/>
      <c r="AE803" s="19"/>
      <c r="AF803" s="19">
        <v>-29.162904999999999</v>
      </c>
      <c r="AG803" s="19">
        <v>-51.179161000000001</v>
      </c>
    </row>
    <row r="804" spans="1:33" ht="15" customHeight="1" x14ac:dyDescent="0.25">
      <c r="A804" s="19" t="s">
        <v>1716</v>
      </c>
      <c r="B804" s="19" t="s">
        <v>1717</v>
      </c>
      <c r="C804" s="19"/>
      <c r="D804" s="19" t="s">
        <v>46</v>
      </c>
      <c r="E804" s="20" t="s">
        <v>1718</v>
      </c>
      <c r="F804" s="12">
        <f>_xlfn.NUMBERVALUE(_xlfn.TEXTBEFORE(Tabela1[[#This Row],[Processo]], "/", 1), ",", ".") + 2000</f>
        <v>2025</v>
      </c>
      <c r="G804" s="19" t="s">
        <v>65</v>
      </c>
      <c r="H804" s="20" t="s">
        <v>108</v>
      </c>
      <c r="I804" s="28">
        <v>46059</v>
      </c>
      <c r="J804" s="33">
        <v>3000000</v>
      </c>
      <c r="K804" s="19"/>
      <c r="L804" s="19"/>
      <c r="M804" s="14">
        <f>Tabela1[[#This Row],[Valor_Previsto_(R$)]]*Tabela1[[#This Row],[Montante_Aprovado]]</f>
        <v>0</v>
      </c>
      <c r="N804" s="19"/>
      <c r="O804" s="19"/>
      <c r="P804" s="19">
        <v>8</v>
      </c>
      <c r="Q804" s="19">
        <v>25</v>
      </c>
      <c r="R804" s="12" t="s">
        <v>2144</v>
      </c>
      <c r="S804" s="19"/>
      <c r="T804" s="16" t="s">
        <v>60</v>
      </c>
      <c r="U804" s="20" t="s">
        <v>238</v>
      </c>
      <c r="V804" s="20" t="s">
        <v>113</v>
      </c>
      <c r="W804" s="19">
        <v>70</v>
      </c>
      <c r="X804" s="19">
        <v>41.4</v>
      </c>
      <c r="Y804" s="32">
        <v>12024</v>
      </c>
      <c r="Z804" s="20" t="s">
        <v>43</v>
      </c>
      <c r="AA804" s="19">
        <v>2026</v>
      </c>
      <c r="AB804" s="19">
        <v>2</v>
      </c>
      <c r="AC804" s="19">
        <v>6</v>
      </c>
      <c r="AD804" s="19"/>
      <c r="AE804" s="19"/>
      <c r="AF804" s="19">
        <v>-27.636379999999999</v>
      </c>
      <c r="AG804" s="19">
        <v>-52.269689999999997</v>
      </c>
    </row>
    <row r="805" spans="1:33" ht="15" customHeight="1" x14ac:dyDescent="0.25">
      <c r="A805" s="19" t="s">
        <v>182</v>
      </c>
      <c r="B805" s="19" t="s">
        <v>185</v>
      </c>
      <c r="C805" s="19" t="s">
        <v>78</v>
      </c>
      <c r="D805" s="19" t="s">
        <v>46</v>
      </c>
      <c r="E805" s="19" t="s">
        <v>70</v>
      </c>
      <c r="F805" s="12">
        <f>_xlfn.NUMBERVALUE(_xlfn.TEXTBEFORE(Tabela1[[#This Row],[Processo]], "/", 1), ",", ".") + 2000</f>
        <v>2025</v>
      </c>
      <c r="G805" s="19" t="s">
        <v>65</v>
      </c>
      <c r="H805" s="19" t="s">
        <v>53</v>
      </c>
      <c r="I805" s="28">
        <v>46101</v>
      </c>
      <c r="J805" s="33">
        <v>11392494.210000001</v>
      </c>
      <c r="K805" s="19"/>
      <c r="L805" s="19"/>
      <c r="M805" s="14">
        <f>Tabela1[[#This Row],[Valor_Previsto_(R$)]]*Tabela1[[#This Row],[Montante_Aprovado]]</f>
        <v>0</v>
      </c>
      <c r="N805" s="19"/>
      <c r="O805" s="19"/>
      <c r="P805" s="19">
        <v>0</v>
      </c>
      <c r="Q805" s="19">
        <v>24</v>
      </c>
      <c r="R805" s="19">
        <v>31</v>
      </c>
      <c r="S805" s="19"/>
      <c r="T805" s="19" t="s">
        <v>40</v>
      </c>
      <c r="U805" s="19" t="s">
        <v>184</v>
      </c>
      <c r="V805" s="19" t="s">
        <v>55</v>
      </c>
      <c r="W805" s="19">
        <v>35</v>
      </c>
      <c r="X805" s="19">
        <v>18.260000000000002</v>
      </c>
      <c r="Y805" s="26">
        <v>12024</v>
      </c>
      <c r="Z805" s="19" t="s">
        <v>43</v>
      </c>
      <c r="AA805" s="19">
        <v>2026</v>
      </c>
      <c r="AB805" s="19">
        <v>3</v>
      </c>
      <c r="AC805" s="19">
        <v>20</v>
      </c>
    </row>
    <row r="806" spans="1:33" ht="15" customHeight="1" x14ac:dyDescent="0.25">
      <c r="A806" s="41" t="s">
        <v>346</v>
      </c>
      <c r="B806" s="18" t="s">
        <v>347</v>
      </c>
      <c r="C806" s="19"/>
      <c r="D806" s="12" t="s">
        <v>144</v>
      </c>
      <c r="E806" s="18" t="s">
        <v>166</v>
      </c>
      <c r="F806" s="12">
        <f>_xlfn.NUMBERVALUE(_xlfn.TEXTBEFORE(Tabela1[[#This Row],[Processo]], "/", 1), ",", ".") + 2000</f>
        <v>2025</v>
      </c>
      <c r="G806" s="18" t="s">
        <v>37</v>
      </c>
      <c r="H806" s="18" t="s">
        <v>53</v>
      </c>
      <c r="I806" s="42">
        <v>46101</v>
      </c>
      <c r="J806" s="43">
        <v>3558899.68</v>
      </c>
      <c r="K806" s="18"/>
      <c r="L806" s="18"/>
      <c r="M806" s="14">
        <f>Tabela1[[#This Row],[Valor_Previsto_(R$)]]*Tabela1[[#This Row],[Montante_Aprovado]]</f>
        <v>0</v>
      </c>
      <c r="N806" s="18"/>
      <c r="O806" s="18"/>
      <c r="P806" s="18">
        <v>0</v>
      </c>
      <c r="Q806" s="18">
        <v>44</v>
      </c>
      <c r="R806" s="12" t="s">
        <v>2144</v>
      </c>
      <c r="S806" s="19"/>
      <c r="T806" s="16" t="s">
        <v>60</v>
      </c>
      <c r="U806" s="18" t="s">
        <v>168</v>
      </c>
      <c r="V806" s="18" t="s">
        <v>118</v>
      </c>
      <c r="W806" s="18">
        <v>35</v>
      </c>
      <c r="X806" s="18">
        <v>32.549999999999997</v>
      </c>
      <c r="Y806" s="37">
        <v>11994</v>
      </c>
      <c r="Z806" s="18" t="s">
        <v>43</v>
      </c>
      <c r="AA806" s="18">
        <v>2026</v>
      </c>
      <c r="AB806" s="18">
        <v>3</v>
      </c>
      <c r="AC806" s="18">
        <v>20</v>
      </c>
      <c r="AD806" s="18"/>
      <c r="AE806" s="18"/>
      <c r="AF806" s="18">
        <v>-29.912758</v>
      </c>
      <c r="AG806" s="44">
        <v>-51.185681000000002</v>
      </c>
    </row>
    <row r="807" spans="1:33" ht="15" customHeight="1" x14ac:dyDescent="0.25">
      <c r="A807" s="41" t="s">
        <v>440</v>
      </c>
      <c r="B807" s="18" t="s">
        <v>441</v>
      </c>
      <c r="C807" s="18"/>
      <c r="D807" s="19" t="s">
        <v>46</v>
      </c>
      <c r="E807" s="18" t="s">
        <v>70</v>
      </c>
      <c r="F807" s="12">
        <f>_xlfn.NUMBERVALUE(_xlfn.TEXTBEFORE(Tabela1[[#This Row],[Processo]], "/", 1), ",", ".") + 2000</f>
        <v>2025</v>
      </c>
      <c r="G807" s="18" t="s">
        <v>37</v>
      </c>
      <c r="H807" s="18" t="s">
        <v>53</v>
      </c>
      <c r="I807" s="42">
        <v>46101</v>
      </c>
      <c r="J807" s="43">
        <v>11485123.18</v>
      </c>
      <c r="K807" s="18"/>
      <c r="L807" s="18"/>
      <c r="M807" s="14">
        <f>Tabela1[[#This Row],[Valor_Previsto_(R$)]]*Tabela1[[#This Row],[Montante_Aprovado]]</f>
        <v>0</v>
      </c>
      <c r="N807" s="18"/>
      <c r="O807" s="18"/>
      <c r="P807" s="18">
        <v>6</v>
      </c>
      <c r="Q807" s="18">
        <v>68</v>
      </c>
      <c r="R807" s="12" t="s">
        <v>2144</v>
      </c>
      <c r="S807" s="19"/>
      <c r="T807" s="16" t="s">
        <v>60</v>
      </c>
      <c r="U807" s="18" t="s">
        <v>109</v>
      </c>
      <c r="V807" s="18" t="s">
        <v>55</v>
      </c>
      <c r="W807" s="18">
        <v>35</v>
      </c>
      <c r="X807" s="18">
        <v>11.57</v>
      </c>
      <c r="Y807" s="37">
        <v>12024</v>
      </c>
      <c r="Z807" s="18" t="s">
        <v>43</v>
      </c>
      <c r="AA807" s="18">
        <v>2026</v>
      </c>
      <c r="AB807" s="18">
        <v>3</v>
      </c>
      <c r="AC807" s="18">
        <v>20</v>
      </c>
      <c r="AD807" s="21"/>
      <c r="AE807" s="21"/>
      <c r="AF807" s="21">
        <v>-29.162904999999999</v>
      </c>
      <c r="AG807" s="45">
        <v>-51.179161000000001</v>
      </c>
    </row>
    <row r="808" spans="1:33" ht="15" customHeight="1" x14ac:dyDescent="0.25">
      <c r="A808" s="41" t="s">
        <v>501</v>
      </c>
      <c r="B808" s="18" t="s">
        <v>502</v>
      </c>
      <c r="C808" s="19" t="s">
        <v>191</v>
      </c>
      <c r="D808" s="19" t="s">
        <v>35</v>
      </c>
      <c r="E808" s="18" t="s">
        <v>36</v>
      </c>
      <c r="F808" s="12">
        <f>_xlfn.NUMBERVALUE(_xlfn.TEXTBEFORE(Tabela1[[#This Row],[Processo]], "/", 1), ",", ".") + 2000</f>
        <v>2024</v>
      </c>
      <c r="G808" s="18" t="s">
        <v>82</v>
      </c>
      <c r="H808" s="18" t="s">
        <v>38</v>
      </c>
      <c r="I808" s="42">
        <v>46101</v>
      </c>
      <c r="J808" s="43">
        <v>49742159.700000003</v>
      </c>
      <c r="K808" s="18"/>
      <c r="L808" s="18"/>
      <c r="M808" s="14">
        <f>Tabela1[[#This Row],[Valor_Previsto_(R$)]]*Tabela1[[#This Row],[Montante_Aprovado]]</f>
        <v>0</v>
      </c>
      <c r="N808" s="18"/>
      <c r="O808" s="18"/>
      <c r="P808" s="18">
        <v>55</v>
      </c>
      <c r="Q808" s="18">
        <v>2386</v>
      </c>
      <c r="R808" s="19">
        <v>2639</v>
      </c>
      <c r="S808" s="19"/>
      <c r="T808" s="19" t="s">
        <v>40</v>
      </c>
      <c r="U808" s="18" t="s">
        <v>503</v>
      </c>
      <c r="V808" s="18" t="s">
        <v>55</v>
      </c>
      <c r="W808" s="18">
        <v>75</v>
      </c>
      <c r="X808" s="18">
        <v>25</v>
      </c>
      <c r="Y808" s="37">
        <v>12024</v>
      </c>
      <c r="Z808" s="18" t="s">
        <v>43</v>
      </c>
      <c r="AA808" s="18">
        <v>2026</v>
      </c>
      <c r="AB808" s="18">
        <v>3</v>
      </c>
      <c r="AC808" s="18">
        <v>20</v>
      </c>
      <c r="AD808" s="21"/>
      <c r="AE808" s="21"/>
      <c r="AF808" s="21"/>
      <c r="AG808" s="45"/>
    </row>
    <row r="809" spans="1:33" ht="15" customHeight="1" x14ac:dyDescent="0.25">
      <c r="A809" s="41" t="s">
        <v>587</v>
      </c>
      <c r="B809" s="18" t="s">
        <v>588</v>
      </c>
      <c r="C809" s="21" t="s">
        <v>78</v>
      </c>
      <c r="D809" s="18" t="s">
        <v>46</v>
      </c>
      <c r="E809" s="18" t="s">
        <v>70</v>
      </c>
      <c r="F809" s="12">
        <f>_xlfn.NUMBERVALUE(_xlfn.TEXTBEFORE(Tabela1[[#This Row],[Processo]], "/", 1), ",", ".") + 2000</f>
        <v>2025</v>
      </c>
      <c r="G809" s="18" t="s">
        <v>37</v>
      </c>
      <c r="H809" s="18" t="s">
        <v>48</v>
      </c>
      <c r="I809" s="42">
        <v>46101</v>
      </c>
      <c r="J809" s="43">
        <v>5174752</v>
      </c>
      <c r="K809" s="18"/>
      <c r="L809" s="18"/>
      <c r="M809" s="14">
        <f>Tabela1[[#This Row],[Valor_Previsto_(R$)]]*Tabela1[[#This Row],[Montante_Aprovado]]</f>
        <v>0</v>
      </c>
      <c r="N809" s="18"/>
      <c r="O809" s="18"/>
      <c r="P809" s="18">
        <v>7</v>
      </c>
      <c r="Q809" s="18">
        <v>117</v>
      </c>
      <c r="R809" s="19">
        <v>127</v>
      </c>
      <c r="S809" s="19"/>
      <c r="T809" s="19" t="s">
        <v>40</v>
      </c>
      <c r="U809" s="18" t="s">
        <v>260</v>
      </c>
      <c r="V809" s="18" t="s">
        <v>67</v>
      </c>
      <c r="W809" s="18">
        <v>70</v>
      </c>
      <c r="X809" s="18">
        <v>49.17</v>
      </c>
      <c r="Y809" s="37">
        <v>12024</v>
      </c>
      <c r="Z809" s="18" t="s">
        <v>43</v>
      </c>
      <c r="AA809" s="18">
        <v>2026</v>
      </c>
      <c r="AB809" s="18">
        <v>3</v>
      </c>
      <c r="AC809" s="18">
        <v>20</v>
      </c>
      <c r="AD809" s="21"/>
      <c r="AE809" s="21"/>
      <c r="AF809" s="21">
        <v>-29.459085999999999</v>
      </c>
      <c r="AG809" s="45">
        <v>-51.964427000000001</v>
      </c>
    </row>
    <row r="810" spans="1:33" ht="15" customHeight="1" x14ac:dyDescent="0.25">
      <c r="A810" s="41" t="s">
        <v>651</v>
      </c>
      <c r="B810" s="18" t="s">
        <v>652</v>
      </c>
      <c r="C810" s="18"/>
      <c r="D810" s="21" t="s">
        <v>144</v>
      </c>
      <c r="E810" s="18" t="s">
        <v>166</v>
      </c>
      <c r="F810" s="12">
        <f>_xlfn.NUMBERVALUE(_xlfn.TEXTBEFORE(Tabela1[[#This Row],[Processo]], "/", 1), ",", ".") + 2000</f>
        <v>2025</v>
      </c>
      <c r="G810" s="18" t="s">
        <v>37</v>
      </c>
      <c r="H810" s="18" t="s">
        <v>275</v>
      </c>
      <c r="I810" s="42">
        <v>46101</v>
      </c>
      <c r="J810" s="43">
        <v>6401212.1200000001</v>
      </c>
      <c r="K810" s="18"/>
      <c r="L810" s="18"/>
      <c r="M810" s="14">
        <f>Tabela1[[#This Row],[Valor_Previsto_(R$)]]*Tabela1[[#This Row],[Montante_Aprovado]]</f>
        <v>0</v>
      </c>
      <c r="N810" s="18"/>
      <c r="O810" s="18"/>
      <c r="P810" s="18">
        <v>0</v>
      </c>
      <c r="Q810" s="18">
        <v>111</v>
      </c>
      <c r="R810" s="21" t="s">
        <v>2144</v>
      </c>
      <c r="S810" s="18"/>
      <c r="T810" s="38" t="s">
        <v>60</v>
      </c>
      <c r="U810" s="18" t="s">
        <v>378</v>
      </c>
      <c r="V810" s="18" t="s">
        <v>202</v>
      </c>
      <c r="W810" s="18">
        <v>55</v>
      </c>
      <c r="X810" s="18">
        <v>43.73</v>
      </c>
      <c r="Y810" s="37">
        <v>12024</v>
      </c>
      <c r="Z810" s="18" t="s">
        <v>43</v>
      </c>
      <c r="AA810" s="18">
        <v>2026</v>
      </c>
      <c r="AB810" s="18">
        <v>3</v>
      </c>
      <c r="AC810" s="18">
        <v>20</v>
      </c>
      <c r="AD810" s="21"/>
      <c r="AE810" s="21"/>
      <c r="AF810" s="21">
        <v>-29.513718999999998</v>
      </c>
      <c r="AG810" s="45">
        <v>-50.773868999999998</v>
      </c>
    </row>
    <row r="811" spans="1:33" ht="15" customHeight="1" x14ac:dyDescent="0.25">
      <c r="A811" s="41" t="s">
        <v>663</v>
      </c>
      <c r="B811" s="18" t="s">
        <v>664</v>
      </c>
      <c r="C811" s="18"/>
      <c r="D811" s="21" t="s">
        <v>144</v>
      </c>
      <c r="E811" s="18" t="s">
        <v>166</v>
      </c>
      <c r="F811" s="12">
        <f>_xlfn.NUMBERVALUE(_xlfn.TEXTBEFORE(Tabela1[[#This Row],[Processo]], "/", 1), ",", ".") + 2000</f>
        <v>2025</v>
      </c>
      <c r="G811" s="18" t="s">
        <v>37</v>
      </c>
      <c r="H811" s="18" t="s">
        <v>53</v>
      </c>
      <c r="I811" s="42">
        <v>46101</v>
      </c>
      <c r="J811" s="43">
        <v>1276199.4099999999</v>
      </c>
      <c r="K811" s="18"/>
      <c r="L811" s="18"/>
      <c r="M811" s="14">
        <f>Tabela1[[#This Row],[Valor_Previsto_(R$)]]*Tabela1[[#This Row],[Montante_Aprovado]]</f>
        <v>0</v>
      </c>
      <c r="N811" s="18"/>
      <c r="O811" s="18"/>
      <c r="P811" s="18">
        <v>2</v>
      </c>
      <c r="Q811" s="18">
        <v>26</v>
      </c>
      <c r="R811" s="12" t="s">
        <v>2144</v>
      </c>
      <c r="S811" s="19"/>
      <c r="T811" s="16" t="s">
        <v>60</v>
      </c>
      <c r="U811" s="18" t="s">
        <v>155</v>
      </c>
      <c r="V811" s="18" t="s">
        <v>156</v>
      </c>
      <c r="W811" s="18">
        <v>35</v>
      </c>
      <c r="X811" s="18">
        <v>31.64</v>
      </c>
      <c r="Y811" s="37">
        <v>48519</v>
      </c>
      <c r="Z811" s="18" t="s">
        <v>43</v>
      </c>
      <c r="AA811" s="18">
        <v>2026</v>
      </c>
      <c r="AB811" s="18">
        <v>3</v>
      </c>
      <c r="AC811" s="18">
        <v>20</v>
      </c>
      <c r="AD811" s="21"/>
      <c r="AE811" s="21"/>
      <c r="AF811" s="21">
        <v>-30.031770999999999</v>
      </c>
      <c r="AG811" s="45">
        <v>-51.206533</v>
      </c>
    </row>
    <row r="812" spans="1:33" ht="15" customHeight="1" x14ac:dyDescent="0.25">
      <c r="A812" s="41" t="s">
        <v>701</v>
      </c>
      <c r="B812" s="18" t="s">
        <v>702</v>
      </c>
      <c r="C812" s="19"/>
      <c r="D812" s="21" t="s">
        <v>144</v>
      </c>
      <c r="E812" s="18" t="s">
        <v>703</v>
      </c>
      <c r="F812" s="12">
        <f>_xlfn.NUMBERVALUE(_xlfn.TEXTBEFORE(Tabela1[[#This Row],[Processo]], "/", 1), ",", ".") + 2000</f>
        <v>2025</v>
      </c>
      <c r="G812" s="18" t="s">
        <v>37</v>
      </c>
      <c r="H812" s="18" t="s">
        <v>154</v>
      </c>
      <c r="I812" s="42">
        <v>46101</v>
      </c>
      <c r="J812" s="43">
        <v>32733347.399999999</v>
      </c>
      <c r="K812" s="18"/>
      <c r="L812" s="18"/>
      <c r="M812" s="14">
        <f>Tabela1[[#This Row],[Valor_Previsto_(R$)]]*Tabela1[[#This Row],[Montante_Aprovado]]</f>
        <v>0</v>
      </c>
      <c r="N812" s="18"/>
      <c r="O812" s="18"/>
      <c r="P812" s="18">
        <v>0</v>
      </c>
      <c r="Q812" s="18">
        <v>106</v>
      </c>
      <c r="R812" s="21" t="s">
        <v>2144</v>
      </c>
      <c r="S812" s="18"/>
      <c r="T812" s="38" t="s">
        <v>60</v>
      </c>
      <c r="U812" s="18" t="s">
        <v>147</v>
      </c>
      <c r="V812" s="18" t="s">
        <v>67</v>
      </c>
      <c r="W812" s="18">
        <v>60</v>
      </c>
      <c r="X812" s="18">
        <v>45.24</v>
      </c>
      <c r="Y812" s="37">
        <v>12024</v>
      </c>
      <c r="Z812" s="18" t="s">
        <v>43</v>
      </c>
      <c r="AA812" s="18">
        <v>2026</v>
      </c>
      <c r="AB812" s="18">
        <v>3</v>
      </c>
      <c r="AC812" s="18">
        <v>20</v>
      </c>
      <c r="AD812" s="21"/>
      <c r="AE812" s="21"/>
      <c r="AF812" s="21">
        <v>-29.514835000000001</v>
      </c>
      <c r="AG812" s="45">
        <v>-51.992778000000001</v>
      </c>
    </row>
    <row r="813" spans="1:33" ht="15" customHeight="1" x14ac:dyDescent="0.25">
      <c r="A813" s="19" t="s">
        <v>701</v>
      </c>
      <c r="B813" s="19" t="s">
        <v>702</v>
      </c>
      <c r="C813" s="19"/>
      <c r="D813" s="12" t="s">
        <v>144</v>
      </c>
      <c r="E813" s="19" t="s">
        <v>703</v>
      </c>
      <c r="F813" s="12">
        <f>_xlfn.NUMBERVALUE(_xlfn.TEXTBEFORE(Tabela1[[#This Row],[Processo]], "/", 1), ",", ".") + 2000</f>
        <v>2025</v>
      </c>
      <c r="G813" s="19" t="s">
        <v>37</v>
      </c>
      <c r="H813" s="19" t="s">
        <v>154</v>
      </c>
      <c r="I813" s="42">
        <v>46101</v>
      </c>
      <c r="J813" s="33"/>
      <c r="K813" s="29"/>
      <c r="L813" s="33"/>
      <c r="M813" s="14">
        <f>Tabela1[[#This Row],[Valor_Previsto_(R$)]]*Tabela1[[#This Row],[Montante_Aprovado]]</f>
        <v>0</v>
      </c>
      <c r="N813" s="33"/>
      <c r="O813" s="28"/>
      <c r="P813" s="19"/>
      <c r="Q813" s="19"/>
      <c r="S813" s="19"/>
      <c r="U813" s="19" t="s">
        <v>260</v>
      </c>
      <c r="V813" s="19" t="s">
        <v>67</v>
      </c>
      <c r="W813" s="19"/>
      <c r="X813" s="19"/>
      <c r="Y813" s="18"/>
      <c r="Z813" s="18" t="s">
        <v>43</v>
      </c>
      <c r="AA813" s="19">
        <v>2026</v>
      </c>
      <c r="AB813" s="19">
        <v>3</v>
      </c>
      <c r="AC813" s="19">
        <v>20</v>
      </c>
      <c r="AF813" s="12">
        <v>-29.459085999999999</v>
      </c>
      <c r="AG813" s="12">
        <v>-51.964427000000001</v>
      </c>
    </row>
    <row r="814" spans="1:33" ht="15" customHeight="1" x14ac:dyDescent="0.25">
      <c r="A814" s="41" t="s">
        <v>940</v>
      </c>
      <c r="B814" s="18" t="s">
        <v>941</v>
      </c>
      <c r="C814" s="19"/>
      <c r="D814" s="18" t="s">
        <v>46</v>
      </c>
      <c r="E814" s="18" t="s">
        <v>70</v>
      </c>
      <c r="F814" s="12">
        <f>_xlfn.NUMBERVALUE(_xlfn.TEXTBEFORE(Tabela1[[#This Row],[Processo]], "/", 1), ",", ".") + 2000</f>
        <v>2025</v>
      </c>
      <c r="G814" s="18" t="s">
        <v>37</v>
      </c>
      <c r="H814" s="18" t="s">
        <v>942</v>
      </c>
      <c r="I814" s="42">
        <v>46101</v>
      </c>
      <c r="J814" s="43">
        <v>26029159</v>
      </c>
      <c r="K814" s="46"/>
      <c r="L814" s="43"/>
      <c r="M814" s="14">
        <f>Tabela1[[#This Row],[Valor_Previsto_(R$)]]*Tabela1[[#This Row],[Montante_Aprovado]]</f>
        <v>0</v>
      </c>
      <c r="N814" s="43"/>
      <c r="O814" s="42"/>
      <c r="P814" s="18">
        <v>50</v>
      </c>
      <c r="Q814" s="18">
        <v>467</v>
      </c>
      <c r="R814" s="21" t="s">
        <v>2144</v>
      </c>
      <c r="S814" s="18"/>
      <c r="T814" s="38" t="s">
        <v>60</v>
      </c>
      <c r="U814" s="18" t="s">
        <v>135</v>
      </c>
      <c r="V814" s="18" t="s">
        <v>55</v>
      </c>
      <c r="W814" s="18">
        <v>45</v>
      </c>
      <c r="X814" s="18">
        <v>10.92</v>
      </c>
      <c r="Y814" s="37">
        <v>12024</v>
      </c>
      <c r="Z814" s="18" t="s">
        <v>43</v>
      </c>
      <c r="AA814" s="18">
        <v>2026</v>
      </c>
      <c r="AB814" s="18">
        <v>3</v>
      </c>
      <c r="AC814" s="18">
        <v>20</v>
      </c>
      <c r="AD814" s="21"/>
      <c r="AE814" s="21"/>
      <c r="AF814" s="21"/>
      <c r="AG814" s="45"/>
    </row>
    <row r="815" spans="1:33" ht="15" customHeight="1" x14ac:dyDescent="0.25">
      <c r="A815" s="41" t="s">
        <v>962</v>
      </c>
      <c r="B815" s="18" t="s">
        <v>966</v>
      </c>
      <c r="C815" s="18" t="s">
        <v>191</v>
      </c>
      <c r="D815" s="21" t="s">
        <v>144</v>
      </c>
      <c r="E815" s="18" t="s">
        <v>967</v>
      </c>
      <c r="F815" s="12">
        <f>_xlfn.NUMBERVALUE(_xlfn.TEXTBEFORE(Tabela1[[#This Row],[Processo]], "/", 1), ",", ".") + 2000</f>
        <v>2025</v>
      </c>
      <c r="G815" s="18" t="s">
        <v>65</v>
      </c>
      <c r="H815" s="18" t="s">
        <v>142</v>
      </c>
      <c r="I815" s="42">
        <v>46101</v>
      </c>
      <c r="J815" s="43">
        <v>2279814.1</v>
      </c>
      <c r="K815" s="18"/>
      <c r="L815" s="18"/>
      <c r="M815" s="14">
        <f>Tabela1[[#This Row],[Valor_Previsto_(R$)]]*Tabela1[[#This Row],[Montante_Aprovado]]</f>
        <v>0</v>
      </c>
      <c r="N815" s="18"/>
      <c r="O815" s="18"/>
      <c r="P815" s="18">
        <v>0</v>
      </c>
      <c r="Q815" s="18">
        <v>39</v>
      </c>
      <c r="R815" s="21" t="s">
        <v>2144</v>
      </c>
      <c r="S815" s="18"/>
      <c r="T815" s="16" t="s">
        <v>60</v>
      </c>
      <c r="U815" s="18" t="s">
        <v>155</v>
      </c>
      <c r="V815" s="18" t="s">
        <v>156</v>
      </c>
      <c r="W815" s="18">
        <v>70</v>
      </c>
      <c r="X815" s="18">
        <v>31.64</v>
      </c>
      <c r="Y815" s="37">
        <v>12024</v>
      </c>
      <c r="Z815" s="18" t="s">
        <v>43</v>
      </c>
      <c r="AA815" s="18">
        <v>2026</v>
      </c>
      <c r="AB815" s="18">
        <v>3</v>
      </c>
      <c r="AC815" s="18">
        <v>20</v>
      </c>
      <c r="AD815" s="18"/>
      <c r="AE815" s="18"/>
      <c r="AF815" s="18">
        <v>-30.031770999999999</v>
      </c>
      <c r="AG815" s="44">
        <v>-51.206533</v>
      </c>
    </row>
    <row r="816" spans="1:33" ht="15" customHeight="1" x14ac:dyDescent="0.25">
      <c r="A816" s="41" t="s">
        <v>1272</v>
      </c>
      <c r="B816" s="18" t="s">
        <v>1273</v>
      </c>
      <c r="C816" s="19"/>
      <c r="D816" s="18" t="s">
        <v>35</v>
      </c>
      <c r="E816" s="18" t="s">
        <v>1274</v>
      </c>
      <c r="F816" s="12">
        <f>_xlfn.NUMBERVALUE(_xlfn.TEXTBEFORE(Tabela1[[#This Row],[Processo]], "/", 1), ",", ".") + 2000</f>
        <v>2023</v>
      </c>
      <c r="G816" s="18" t="s">
        <v>65</v>
      </c>
      <c r="H816" s="18" t="s">
        <v>48</v>
      </c>
      <c r="I816" s="42">
        <v>46101</v>
      </c>
      <c r="J816" s="43">
        <v>7524490.3200000003</v>
      </c>
      <c r="K816" s="18"/>
      <c r="L816" s="18"/>
      <c r="M816" s="14">
        <f>Tabela1[[#This Row],[Valor_Previsto_(R$)]]*Tabela1[[#This Row],[Montante_Aprovado]]</f>
        <v>0</v>
      </c>
      <c r="N816" s="18"/>
      <c r="O816" s="18"/>
      <c r="P816" s="18">
        <v>85</v>
      </c>
      <c r="Q816" s="18">
        <v>0</v>
      </c>
      <c r="R816" s="21" t="s">
        <v>2144</v>
      </c>
      <c r="S816" s="18"/>
      <c r="T816" s="16" t="s">
        <v>60</v>
      </c>
      <c r="U816" s="18" t="s">
        <v>891</v>
      </c>
      <c r="V816" s="18" t="s">
        <v>551</v>
      </c>
      <c r="W816" s="18">
        <v>65</v>
      </c>
      <c r="X816" s="18">
        <v>52.46</v>
      </c>
      <c r="Y816" s="37">
        <v>12024</v>
      </c>
      <c r="Z816" s="18" t="s">
        <v>43</v>
      </c>
      <c r="AA816" s="18">
        <v>2026</v>
      </c>
      <c r="AB816" s="18">
        <v>3</v>
      </c>
      <c r="AC816" s="18">
        <v>20</v>
      </c>
      <c r="AD816" s="21"/>
      <c r="AE816" s="21"/>
      <c r="AF816" s="21"/>
      <c r="AG816" s="45"/>
    </row>
    <row r="817" spans="1:33" ht="15" customHeight="1" x14ac:dyDescent="0.25">
      <c r="A817" s="41" t="s">
        <v>1337</v>
      </c>
      <c r="B817" s="18" t="s">
        <v>1338</v>
      </c>
      <c r="C817" s="19"/>
      <c r="D817" s="18" t="s">
        <v>46</v>
      </c>
      <c r="E817" s="18" t="s">
        <v>116</v>
      </c>
      <c r="F817" s="12">
        <f>_xlfn.NUMBERVALUE(_xlfn.TEXTBEFORE(Tabela1[[#This Row],[Processo]], "/", 1), ",", ".") + 2000</f>
        <v>2025</v>
      </c>
      <c r="G817" s="18" t="s">
        <v>37</v>
      </c>
      <c r="H817" s="18" t="s">
        <v>53</v>
      </c>
      <c r="I817" s="42">
        <v>46101</v>
      </c>
      <c r="J817" s="43">
        <v>1624000</v>
      </c>
      <c r="K817" s="46"/>
      <c r="L817" s="43"/>
      <c r="M817" s="14">
        <f>Tabela1[[#This Row],[Valor_Previsto_(R$)]]*Tabela1[[#This Row],[Montante_Aprovado]]</f>
        <v>0</v>
      </c>
      <c r="N817" s="43"/>
      <c r="O817" s="42"/>
      <c r="P817" s="18">
        <v>5</v>
      </c>
      <c r="Q817" s="18">
        <v>0</v>
      </c>
      <c r="R817" s="21" t="s">
        <v>2144</v>
      </c>
      <c r="S817" s="18"/>
      <c r="T817" s="16" t="s">
        <v>60</v>
      </c>
      <c r="U817" s="18" t="s">
        <v>109</v>
      </c>
      <c r="V817" s="18" t="s">
        <v>55</v>
      </c>
      <c r="W817" s="18">
        <v>45</v>
      </c>
      <c r="X817" s="18">
        <v>11.57</v>
      </c>
      <c r="Y817" s="37">
        <v>12024</v>
      </c>
      <c r="Z817" s="18" t="s">
        <v>43</v>
      </c>
      <c r="AA817" s="18">
        <v>2026</v>
      </c>
      <c r="AB817" s="18">
        <v>3</v>
      </c>
      <c r="AC817" s="18">
        <v>20</v>
      </c>
      <c r="AD817" s="21"/>
      <c r="AE817" s="21"/>
      <c r="AF817" s="21"/>
      <c r="AG817" s="45"/>
    </row>
    <row r="818" spans="1:33" ht="15" customHeight="1" x14ac:dyDescent="0.25">
      <c r="A818" s="41" t="s">
        <v>1341</v>
      </c>
      <c r="B818" s="18" t="s">
        <v>1342</v>
      </c>
      <c r="C818" s="19"/>
      <c r="D818" s="18" t="s">
        <v>46</v>
      </c>
      <c r="E818" s="18" t="s">
        <v>70</v>
      </c>
      <c r="F818" s="12">
        <f>_xlfn.NUMBERVALUE(_xlfn.TEXTBEFORE(Tabela1[[#This Row],[Processo]], "/", 1), ",", ".") + 2000</f>
        <v>2024</v>
      </c>
      <c r="G818" s="18" t="s">
        <v>65</v>
      </c>
      <c r="H818" s="18" t="s">
        <v>53</v>
      </c>
      <c r="I818" s="42">
        <v>46101</v>
      </c>
      <c r="J818" s="43">
        <v>840000</v>
      </c>
      <c r="K818" s="18"/>
      <c r="L818" s="18"/>
      <c r="M818" s="14">
        <f>Tabela1[[#This Row],[Valor_Previsto_(R$)]]*Tabela1[[#This Row],[Montante_Aprovado]]</f>
        <v>0</v>
      </c>
      <c r="N818" s="18"/>
      <c r="O818" s="18"/>
      <c r="P818" s="18">
        <v>15</v>
      </c>
      <c r="Q818" s="18">
        <v>8</v>
      </c>
      <c r="R818" s="12" t="s">
        <v>2144</v>
      </c>
      <c r="S818" s="19"/>
      <c r="T818" s="16" t="s">
        <v>60</v>
      </c>
      <c r="U818" s="18" t="s">
        <v>139</v>
      </c>
      <c r="V818" s="18" t="s">
        <v>118</v>
      </c>
      <c r="W818" s="18">
        <v>50</v>
      </c>
      <c r="X818" s="18">
        <v>45.36</v>
      </c>
      <c r="Y818" s="37">
        <v>12024</v>
      </c>
      <c r="Z818" s="18" t="s">
        <v>43</v>
      </c>
      <c r="AA818" s="18">
        <v>2026</v>
      </c>
      <c r="AB818" s="18">
        <v>3</v>
      </c>
      <c r="AC818" s="18">
        <v>20</v>
      </c>
      <c r="AD818" s="21"/>
      <c r="AE818" s="21"/>
      <c r="AF818" s="21"/>
      <c r="AG818" s="45"/>
    </row>
    <row r="819" spans="1:33" ht="15" customHeight="1" x14ac:dyDescent="0.25">
      <c r="A819" s="41" t="s">
        <v>1373</v>
      </c>
      <c r="B819" s="18" t="s">
        <v>1374</v>
      </c>
      <c r="C819" s="18"/>
      <c r="D819" s="21" t="s">
        <v>144</v>
      </c>
      <c r="E819" s="18" t="s">
        <v>166</v>
      </c>
      <c r="F819" s="12">
        <f>_xlfn.NUMBERVALUE(_xlfn.TEXTBEFORE(Tabela1[[#This Row],[Processo]], "/", 1), ",", ".") + 2000</f>
        <v>2025</v>
      </c>
      <c r="G819" s="18" t="s">
        <v>82</v>
      </c>
      <c r="H819" s="18" t="s">
        <v>205</v>
      </c>
      <c r="I819" s="42">
        <v>46101</v>
      </c>
      <c r="J819" s="43">
        <v>116564833.2</v>
      </c>
      <c r="K819" s="18"/>
      <c r="L819" s="18"/>
      <c r="M819" s="14">
        <f>Tabela1[[#This Row],[Valor_Previsto_(R$)]]*Tabela1[[#This Row],[Montante_Aprovado]]</f>
        <v>0</v>
      </c>
      <c r="N819" s="18"/>
      <c r="O819" s="18"/>
      <c r="P819" s="18">
        <v>0</v>
      </c>
      <c r="Q819" s="18">
        <v>128</v>
      </c>
      <c r="R819" s="12" t="s">
        <v>2144</v>
      </c>
      <c r="S819" s="19"/>
      <c r="T819" s="16" t="s">
        <v>60</v>
      </c>
      <c r="U819" s="18" t="s">
        <v>1375</v>
      </c>
      <c r="V819" s="18" t="s">
        <v>156</v>
      </c>
      <c r="W819" s="18">
        <v>65</v>
      </c>
      <c r="X819" s="18">
        <v>77.61</v>
      </c>
      <c r="Y819" s="37">
        <v>12024</v>
      </c>
      <c r="Z819" s="18" t="s">
        <v>43</v>
      </c>
      <c r="AA819" s="18">
        <v>2026</v>
      </c>
      <c r="AB819" s="18">
        <v>3</v>
      </c>
      <c r="AC819" s="18">
        <v>20</v>
      </c>
      <c r="AD819" s="21"/>
      <c r="AE819" s="21"/>
      <c r="AF819" s="21">
        <v>-29.929129</v>
      </c>
      <c r="AG819" s="45">
        <v>-51.707470999999998</v>
      </c>
    </row>
    <row r="820" spans="1:33" ht="15" customHeight="1" x14ac:dyDescent="0.25">
      <c r="A820" s="19" t="s">
        <v>1373</v>
      </c>
      <c r="B820" s="18" t="s">
        <v>1374</v>
      </c>
      <c r="C820" s="19"/>
      <c r="D820" s="12" t="s">
        <v>144</v>
      </c>
      <c r="E820" s="18" t="s">
        <v>166</v>
      </c>
      <c r="F820" s="12">
        <f>_xlfn.NUMBERVALUE(_xlfn.TEXTBEFORE(Tabela1[[#This Row],[Processo]], "/", 1), ",", ".") + 2000</f>
        <v>2025</v>
      </c>
      <c r="G820" s="19" t="s">
        <v>82</v>
      </c>
      <c r="H820" s="18" t="s">
        <v>205</v>
      </c>
      <c r="I820" s="42">
        <v>46101</v>
      </c>
      <c r="J820" s="33"/>
      <c r="K820" s="29"/>
      <c r="L820" s="33"/>
      <c r="M820" s="14">
        <f>Tabela1[[#This Row],[Valor_Previsto_(R$)]]*Tabela1[[#This Row],[Montante_Aprovado]]</f>
        <v>0</v>
      </c>
      <c r="N820" s="33"/>
      <c r="O820" s="28"/>
      <c r="P820" s="19"/>
      <c r="Q820" s="19"/>
      <c r="R820" s="19"/>
      <c r="S820" s="19"/>
      <c r="T820" s="34"/>
      <c r="U820" s="18" t="s">
        <v>660</v>
      </c>
      <c r="V820" s="18" t="s">
        <v>156</v>
      </c>
      <c r="W820" s="19"/>
      <c r="X820" s="19"/>
      <c r="Y820" s="47"/>
      <c r="Z820" s="18" t="s">
        <v>43</v>
      </c>
      <c r="AA820" s="19">
        <v>2026</v>
      </c>
      <c r="AB820" s="19">
        <v>3</v>
      </c>
      <c r="AC820" s="19">
        <v>20</v>
      </c>
      <c r="AF820" s="12">
        <v>-30.081899</v>
      </c>
      <c r="AG820" s="12">
        <v>-51.019435000000001</v>
      </c>
    </row>
    <row r="821" spans="1:33" ht="15" customHeight="1" x14ac:dyDescent="0.25">
      <c r="A821" s="19" t="s">
        <v>1373</v>
      </c>
      <c r="B821" s="18" t="s">
        <v>1374</v>
      </c>
      <c r="C821" s="19"/>
      <c r="D821" s="12" t="s">
        <v>144</v>
      </c>
      <c r="E821" s="19" t="s">
        <v>166</v>
      </c>
      <c r="F821" s="12">
        <f>_xlfn.NUMBERVALUE(_xlfn.TEXTBEFORE(Tabela1[[#This Row],[Processo]], "/", 1), ",", ".") + 2000</f>
        <v>2025</v>
      </c>
      <c r="G821" s="19" t="s">
        <v>82</v>
      </c>
      <c r="H821" s="19" t="s">
        <v>205</v>
      </c>
      <c r="I821" s="42">
        <v>46101</v>
      </c>
      <c r="J821" s="33"/>
      <c r="K821" s="29"/>
      <c r="L821" s="33"/>
      <c r="M821" s="14">
        <f>Tabela1[[#This Row],[Valor_Previsto_(R$)]]*Tabela1[[#This Row],[Montante_Aprovado]]</f>
        <v>0</v>
      </c>
      <c r="N821" s="33"/>
      <c r="O821" s="28"/>
      <c r="P821" s="19"/>
      <c r="Q821" s="19"/>
      <c r="R821" s="19"/>
      <c r="S821" s="19"/>
      <c r="T821" s="34"/>
      <c r="U821" s="19" t="s">
        <v>373</v>
      </c>
      <c r="V821" s="19" t="s">
        <v>156</v>
      </c>
      <c r="W821" s="19"/>
      <c r="X821" s="19"/>
      <c r="Y821" s="18"/>
      <c r="Z821" s="18" t="s">
        <v>43</v>
      </c>
      <c r="AA821" s="19">
        <v>2026</v>
      </c>
      <c r="AB821" s="19">
        <v>3</v>
      </c>
      <c r="AC821" s="19">
        <v>20</v>
      </c>
      <c r="AF821" s="12">
        <v>-30.084676000000002</v>
      </c>
      <c r="AG821" s="12">
        <v>-51.618701999999999</v>
      </c>
    </row>
    <row r="822" spans="1:33" ht="15" customHeight="1" x14ac:dyDescent="0.25">
      <c r="A822" s="19" t="s">
        <v>1373</v>
      </c>
      <c r="B822" s="18" t="s">
        <v>1374</v>
      </c>
      <c r="C822" s="19"/>
      <c r="D822" s="12" t="s">
        <v>144</v>
      </c>
      <c r="E822" s="19" t="s">
        <v>166</v>
      </c>
      <c r="F822" s="12">
        <f>_xlfn.NUMBERVALUE(_xlfn.TEXTBEFORE(Tabela1[[#This Row],[Processo]], "/", 1), ",", ".") + 2000</f>
        <v>2025</v>
      </c>
      <c r="G822" s="19" t="s">
        <v>82</v>
      </c>
      <c r="H822" s="19" t="s">
        <v>205</v>
      </c>
      <c r="I822" s="42">
        <v>46101</v>
      </c>
      <c r="J822" s="33"/>
      <c r="K822" s="29"/>
      <c r="L822" s="33"/>
      <c r="M822" s="14">
        <f>Tabela1[[#This Row],[Valor_Previsto_(R$)]]*Tabela1[[#This Row],[Montante_Aprovado]]</f>
        <v>0</v>
      </c>
      <c r="N822" s="33"/>
      <c r="O822" s="28"/>
      <c r="P822" s="19"/>
      <c r="Q822" s="19"/>
      <c r="R822" s="19"/>
      <c r="S822" s="19"/>
      <c r="T822" s="34"/>
      <c r="U822" s="19" t="s">
        <v>1376</v>
      </c>
      <c r="V822" s="19" t="s">
        <v>398</v>
      </c>
      <c r="W822" s="19"/>
      <c r="X822" s="19"/>
      <c r="Y822" s="34"/>
      <c r="Z822" s="18" t="s">
        <v>43</v>
      </c>
      <c r="AA822" s="19">
        <v>2026</v>
      </c>
      <c r="AB822" s="19">
        <v>3</v>
      </c>
      <c r="AC822" s="19">
        <v>20</v>
      </c>
      <c r="AF822" s="12">
        <v>-29.761436</v>
      </c>
      <c r="AG822" s="12">
        <v>-57.085287000000001</v>
      </c>
    </row>
    <row r="823" spans="1:33" ht="15" customHeight="1" x14ac:dyDescent="0.25">
      <c r="A823" s="41" t="s">
        <v>1400</v>
      </c>
      <c r="B823" s="18" t="s">
        <v>1401</v>
      </c>
      <c r="C823" s="19"/>
      <c r="D823" s="12" t="s">
        <v>144</v>
      </c>
      <c r="E823" s="18" t="s">
        <v>166</v>
      </c>
      <c r="F823" s="12">
        <f>_xlfn.NUMBERVALUE(_xlfn.TEXTBEFORE(Tabela1[[#This Row],[Processo]], "/", 1), ",", ".") + 2000</f>
        <v>2025</v>
      </c>
      <c r="G823" s="18" t="s">
        <v>37</v>
      </c>
      <c r="H823" s="18" t="s">
        <v>90</v>
      </c>
      <c r="I823" s="42">
        <v>46101</v>
      </c>
      <c r="J823" s="43">
        <v>3780000</v>
      </c>
      <c r="K823" s="18"/>
      <c r="L823" s="18"/>
      <c r="M823" s="14">
        <f>Tabela1[[#This Row],[Valor_Previsto_(R$)]]*Tabela1[[#This Row],[Montante_Aprovado]]</f>
        <v>0</v>
      </c>
      <c r="N823" s="18"/>
      <c r="O823" s="18"/>
      <c r="P823" s="18">
        <v>0</v>
      </c>
      <c r="Q823" s="18">
        <v>100</v>
      </c>
      <c r="R823" s="12" t="s">
        <v>2144</v>
      </c>
      <c r="S823" s="19"/>
      <c r="T823" s="16" t="s">
        <v>60</v>
      </c>
      <c r="U823" s="18" t="s">
        <v>155</v>
      </c>
      <c r="V823" s="18" t="s">
        <v>156</v>
      </c>
      <c r="W823" s="18">
        <v>70</v>
      </c>
      <c r="X823" s="18">
        <v>33.64</v>
      </c>
      <c r="Y823" s="37">
        <v>12024</v>
      </c>
      <c r="Z823" s="18" t="s">
        <v>43</v>
      </c>
      <c r="AA823" s="18">
        <v>2026</v>
      </c>
      <c r="AB823" s="18">
        <v>3</v>
      </c>
      <c r="AC823" s="18">
        <v>20</v>
      </c>
      <c r="AD823" s="21"/>
      <c r="AE823" s="21"/>
      <c r="AF823" s="21">
        <v>-30.031770999999999</v>
      </c>
      <c r="AG823" s="45">
        <v>-51.206533</v>
      </c>
    </row>
    <row r="824" spans="1:33" ht="15" customHeight="1" x14ac:dyDescent="0.25">
      <c r="A824" s="41" t="s">
        <v>1553</v>
      </c>
      <c r="B824" s="18" t="s">
        <v>1554</v>
      </c>
      <c r="C824" s="19"/>
      <c r="D824" s="19" t="s">
        <v>35</v>
      </c>
      <c r="E824" s="18" t="s">
        <v>70</v>
      </c>
      <c r="F824" s="12">
        <f>_xlfn.NUMBERVALUE(_xlfn.TEXTBEFORE(Tabela1[[#This Row],[Processo]], "/", 1), ",", ".") + 2000</f>
        <v>2025</v>
      </c>
      <c r="G824" s="18" t="s">
        <v>37</v>
      </c>
      <c r="H824" s="18" t="s">
        <v>53</v>
      </c>
      <c r="I824" s="42">
        <v>46101</v>
      </c>
      <c r="J824" s="43">
        <v>12500000</v>
      </c>
      <c r="K824" s="18"/>
      <c r="L824" s="18"/>
      <c r="M824" s="14">
        <f>Tabela1[[#This Row],[Valor_Previsto_(R$)]]*Tabela1[[#This Row],[Montante_Aprovado]]</f>
        <v>0</v>
      </c>
      <c r="N824" s="18"/>
      <c r="O824" s="18"/>
      <c r="P824" s="18">
        <v>5</v>
      </c>
      <c r="Q824" s="18">
        <v>239</v>
      </c>
      <c r="R824" s="12" t="s">
        <v>2144</v>
      </c>
      <c r="S824" s="19"/>
      <c r="T824" s="16" t="s">
        <v>60</v>
      </c>
      <c r="U824" s="18" t="s">
        <v>54</v>
      </c>
      <c r="V824" s="18" t="s">
        <v>55</v>
      </c>
      <c r="W824" s="18">
        <v>55</v>
      </c>
      <c r="X824" s="18">
        <v>32.83</v>
      </c>
      <c r="Y824" s="37">
        <v>12024</v>
      </c>
      <c r="Z824" s="18" t="s">
        <v>43</v>
      </c>
      <c r="AA824" s="18">
        <v>2026</v>
      </c>
      <c r="AB824" s="18">
        <v>3</v>
      </c>
      <c r="AC824" s="18">
        <v>20</v>
      </c>
      <c r="AD824" s="21"/>
      <c r="AE824" s="21"/>
      <c r="AF824" s="21"/>
      <c r="AG824" s="45"/>
    </row>
    <row r="825" spans="1:33" ht="15" customHeight="1" x14ac:dyDescent="0.25">
      <c r="A825" s="12" t="s">
        <v>1263</v>
      </c>
      <c r="B825" s="12" t="s">
        <v>1264</v>
      </c>
      <c r="D825" s="12" t="s">
        <v>46</v>
      </c>
      <c r="E825" s="18" t="s">
        <v>70</v>
      </c>
      <c r="F825" s="12">
        <f>_xlfn.NUMBERVALUE(_xlfn.TEXTBEFORE(Tabela1[[#This Row],[Processo]], "/", 1), ",", ".") + 2000</f>
        <v>2023</v>
      </c>
      <c r="G825" s="12" t="s">
        <v>37</v>
      </c>
      <c r="H825" s="12" t="s">
        <v>275</v>
      </c>
      <c r="I825" s="13"/>
      <c r="M825" s="14">
        <f>Tabela1[[#This Row],[Valor_Previsto_(R$)]]*Tabela1[[#This Row],[Montante_Aprovado]]</f>
        <v>0</v>
      </c>
      <c r="U825" s="12" t="s">
        <v>139</v>
      </c>
      <c r="V825" s="12" t="s">
        <v>118</v>
      </c>
      <c r="Y825" s="38"/>
      <c r="Z825" s="18" t="s">
        <v>2143</v>
      </c>
      <c r="AA825" s="18"/>
      <c r="AB825" s="18"/>
      <c r="AC825" s="18"/>
      <c r="AF825" s="12">
        <v>-29.687548</v>
      </c>
      <c r="AG825" s="12">
        <v>-51.132828000000003</v>
      </c>
    </row>
    <row r="826" spans="1:33" ht="15" customHeight="1" x14ac:dyDescent="0.25">
      <c r="A826" s="48" t="s">
        <v>2103</v>
      </c>
      <c r="B826" s="48" t="s">
        <v>2104</v>
      </c>
      <c r="C826" s="48"/>
      <c r="D826" s="48" t="s">
        <v>144</v>
      </c>
      <c r="E826" s="48" t="s">
        <v>166</v>
      </c>
      <c r="F826" s="12">
        <f>_xlfn.NUMBERVALUE(_xlfn.TEXTBEFORE(Tabela1[[#This Row],[Processo]], "/", 1), ",", ".") + 2000</f>
        <v>2024</v>
      </c>
      <c r="G826" s="48" t="s">
        <v>65</v>
      </c>
      <c r="H826" s="48" t="s">
        <v>90</v>
      </c>
      <c r="I826" s="49">
        <v>46129</v>
      </c>
      <c r="J826" s="50">
        <v>719165.35</v>
      </c>
      <c r="K826" s="48"/>
      <c r="L826" s="48"/>
      <c r="M826" s="14">
        <f>Tabela1[[#This Row],[Valor_Previsto_(R$)]]*Tabela1[[#This Row],[Montante_Aprovado]]</f>
        <v>0</v>
      </c>
      <c r="N826" s="48"/>
      <c r="O826" s="48"/>
      <c r="P826" s="48">
        <v>13</v>
      </c>
      <c r="Q826" s="48">
        <v>13</v>
      </c>
      <c r="R826" s="48"/>
      <c r="S826" s="48"/>
      <c r="T826" s="48"/>
      <c r="U826" s="48" t="s">
        <v>194</v>
      </c>
      <c r="V826" s="48" t="s">
        <v>156</v>
      </c>
      <c r="W826" s="48">
        <v>70</v>
      </c>
      <c r="X826" s="48">
        <v>40.94</v>
      </c>
      <c r="Y826" s="37">
        <v>12024</v>
      </c>
      <c r="Z826" s="18" t="s">
        <v>43</v>
      </c>
      <c r="AA826" s="18">
        <v>2026</v>
      </c>
      <c r="AB826" s="18">
        <v>4</v>
      </c>
      <c r="AC826" s="18">
        <v>17</v>
      </c>
      <c r="AD826" s="48"/>
      <c r="AE826" s="48"/>
      <c r="AF826" s="48">
        <v>-29.947222</v>
      </c>
      <c r="AG826" s="48">
        <v>-51.101605999999997</v>
      </c>
    </row>
    <row r="827" spans="1:33" ht="15" customHeight="1" x14ac:dyDescent="0.25">
      <c r="A827" s="48" t="s">
        <v>2105</v>
      </c>
      <c r="B827" s="48" t="s">
        <v>2106</v>
      </c>
      <c r="C827" s="48"/>
      <c r="D827" s="48" t="s">
        <v>144</v>
      </c>
      <c r="E827" s="48" t="s">
        <v>166</v>
      </c>
      <c r="F827" s="12">
        <f>_xlfn.NUMBERVALUE(_xlfn.TEXTBEFORE(Tabela1[[#This Row],[Processo]], "/", 1), ",", ".") + 2000</f>
        <v>2025</v>
      </c>
      <c r="G827" s="48" t="s">
        <v>65</v>
      </c>
      <c r="H827" s="48" t="s">
        <v>154</v>
      </c>
      <c r="I827" s="49">
        <v>46129</v>
      </c>
      <c r="J827" s="50">
        <v>53313.45</v>
      </c>
      <c r="K827" s="48"/>
      <c r="L827" s="48"/>
      <c r="M827" s="14">
        <f>Tabela1[[#This Row],[Valor_Previsto_(R$)]]*Tabela1[[#This Row],[Montante_Aprovado]]</f>
        <v>0</v>
      </c>
      <c r="N827" s="48"/>
      <c r="O827" s="48"/>
      <c r="P827" s="48">
        <v>0</v>
      </c>
      <c r="Q827" s="48">
        <v>1</v>
      </c>
      <c r="R827" s="48"/>
      <c r="S827" s="48"/>
      <c r="T827" s="48"/>
      <c r="U827" s="48" t="s">
        <v>465</v>
      </c>
      <c r="V827" s="48" t="s">
        <v>55</v>
      </c>
      <c r="W827" s="48">
        <v>60</v>
      </c>
      <c r="X827" s="48">
        <v>25.28</v>
      </c>
      <c r="Y827" s="37">
        <v>12024</v>
      </c>
      <c r="Z827" s="18" t="s">
        <v>43</v>
      </c>
      <c r="AA827" s="18">
        <v>2026</v>
      </c>
      <c r="AB827" s="18">
        <v>4</v>
      </c>
      <c r="AC827" s="18">
        <v>17</v>
      </c>
      <c r="AD827" s="48"/>
      <c r="AE827" s="48"/>
      <c r="AF827" s="48">
        <v>-28.931197000000001</v>
      </c>
      <c r="AG827" s="48">
        <v>-51.551614000000001</v>
      </c>
    </row>
    <row r="828" spans="1:33" ht="15" customHeight="1" x14ac:dyDescent="0.25">
      <c r="A828" s="48" t="s">
        <v>2107</v>
      </c>
      <c r="B828" s="48" t="s">
        <v>2108</v>
      </c>
      <c r="C828" s="48"/>
      <c r="D828" s="48" t="s">
        <v>144</v>
      </c>
      <c r="E828" s="48" t="s">
        <v>166</v>
      </c>
      <c r="F828" s="12">
        <f>_xlfn.NUMBERVALUE(_xlfn.TEXTBEFORE(Tabela1[[#This Row],[Processo]], "/", 1), ",", ".") + 2000</f>
        <v>2025</v>
      </c>
      <c r="G828" s="48" t="s">
        <v>37</v>
      </c>
      <c r="H828" s="48" t="s">
        <v>154</v>
      </c>
      <c r="I828" s="49">
        <v>46129</v>
      </c>
      <c r="J828" s="50">
        <v>13858925.689999999</v>
      </c>
      <c r="K828" s="48"/>
      <c r="L828" s="48"/>
      <c r="M828" s="14">
        <f>Tabela1[[#This Row],[Valor_Previsto_(R$)]]*Tabela1[[#This Row],[Montante_Aprovado]]</f>
        <v>0</v>
      </c>
      <c r="N828" s="48"/>
      <c r="O828" s="48"/>
      <c r="P828" s="48">
        <v>0</v>
      </c>
      <c r="Q828" s="48">
        <v>118</v>
      </c>
      <c r="R828" s="48"/>
      <c r="S828" s="48"/>
      <c r="T828" s="48"/>
      <c r="U828" s="48" t="s">
        <v>299</v>
      </c>
      <c r="V828" s="48" t="s">
        <v>118</v>
      </c>
      <c r="W828" s="48">
        <v>60</v>
      </c>
      <c r="X828" s="48">
        <v>44.8</v>
      </c>
      <c r="Y828" s="37">
        <v>12024</v>
      </c>
      <c r="Z828" s="18" t="s">
        <v>43</v>
      </c>
      <c r="AA828" s="18">
        <v>2026</v>
      </c>
      <c r="AB828" s="18">
        <v>4</v>
      </c>
      <c r="AC828" s="18">
        <v>17</v>
      </c>
      <c r="AD828" s="48"/>
      <c r="AE828" s="48"/>
      <c r="AF828" s="48">
        <v>-29.754494000000001</v>
      </c>
      <c r="AG828" s="48">
        <v>-51.149773000000003</v>
      </c>
    </row>
    <row r="829" spans="1:33" ht="15" customHeight="1" x14ac:dyDescent="0.25">
      <c r="A829" s="48" t="s">
        <v>2109</v>
      </c>
      <c r="B829" s="48" t="s">
        <v>2110</v>
      </c>
      <c r="C829" s="48"/>
      <c r="D829" s="48" t="s">
        <v>144</v>
      </c>
      <c r="E829" s="48" t="s">
        <v>166</v>
      </c>
      <c r="F829" s="12">
        <f>_xlfn.NUMBERVALUE(_xlfn.TEXTBEFORE(Tabela1[[#This Row],[Processo]], "/", 1), ",", ".") + 2000</f>
        <v>2025</v>
      </c>
      <c r="G829" s="48" t="s">
        <v>65</v>
      </c>
      <c r="H829" s="48" t="s">
        <v>154</v>
      </c>
      <c r="I829" s="49">
        <v>46129</v>
      </c>
      <c r="J829" s="50">
        <v>3443998.91</v>
      </c>
      <c r="K829" s="48"/>
      <c r="L829" s="48"/>
      <c r="M829" s="14">
        <f>Tabela1[[#This Row],[Valor_Previsto_(R$)]]*Tabela1[[#This Row],[Montante_Aprovado]]</f>
        <v>0</v>
      </c>
      <c r="N829" s="48"/>
      <c r="O829" s="48"/>
      <c r="P829" s="48">
        <v>0</v>
      </c>
      <c r="Q829" s="48">
        <v>17</v>
      </c>
      <c r="R829" s="48"/>
      <c r="S829" s="48"/>
      <c r="T829" s="48"/>
      <c r="U829" s="48" t="s">
        <v>194</v>
      </c>
      <c r="V829" s="48" t="s">
        <v>156</v>
      </c>
      <c r="W829" s="48">
        <v>60</v>
      </c>
      <c r="X829" s="48">
        <v>40.94</v>
      </c>
      <c r="Y829" s="37">
        <v>12024</v>
      </c>
      <c r="Z829" s="18" t="s">
        <v>43</v>
      </c>
      <c r="AA829" s="18">
        <v>2026</v>
      </c>
      <c r="AB829" s="18">
        <v>4</v>
      </c>
      <c r="AC829" s="18">
        <v>17</v>
      </c>
      <c r="AD829" s="48"/>
      <c r="AE829" s="48"/>
      <c r="AF829" s="48">
        <v>-29.947222</v>
      </c>
      <c r="AG829" s="48">
        <v>-51.101605999999997</v>
      </c>
    </row>
    <row r="830" spans="1:33" ht="15" customHeight="1" x14ac:dyDescent="0.25">
      <c r="A830" s="48" t="s">
        <v>2111</v>
      </c>
      <c r="B830" s="48" t="s">
        <v>2112</v>
      </c>
      <c r="C830" s="48"/>
      <c r="D830" s="48" t="s">
        <v>46</v>
      </c>
      <c r="E830" s="48" t="s">
        <v>70</v>
      </c>
      <c r="F830" s="12">
        <f>_xlfn.NUMBERVALUE(_xlfn.TEXTBEFORE(Tabela1[[#This Row],[Processo]], "/", 1), ",", ".") + 2000</f>
        <v>2024</v>
      </c>
      <c r="G830" s="48" t="s">
        <v>37</v>
      </c>
      <c r="H830" s="48" t="s">
        <v>90</v>
      </c>
      <c r="I830" s="49">
        <v>46129</v>
      </c>
      <c r="J830" s="50">
        <v>3620968.25</v>
      </c>
      <c r="K830" s="48"/>
      <c r="L830" s="48"/>
      <c r="M830" s="14">
        <f>Tabela1[[#This Row],[Valor_Previsto_(R$)]]*Tabela1[[#This Row],[Montante_Aprovado]]</f>
        <v>0</v>
      </c>
      <c r="N830" s="48"/>
      <c r="O830" s="48"/>
      <c r="P830" s="48">
        <v>7</v>
      </c>
      <c r="Q830" s="48">
        <v>54</v>
      </c>
      <c r="R830" s="48"/>
      <c r="S830" s="48"/>
      <c r="T830" s="48"/>
      <c r="U830" s="48" t="s">
        <v>470</v>
      </c>
      <c r="V830" s="48" t="s">
        <v>170</v>
      </c>
      <c r="W830" s="48">
        <v>65</v>
      </c>
      <c r="X830" s="48">
        <v>66.31</v>
      </c>
      <c r="Y830" s="37">
        <v>12024</v>
      </c>
      <c r="Z830" s="18" t="s">
        <v>43</v>
      </c>
      <c r="AA830" s="18">
        <v>2026</v>
      </c>
      <c r="AB830" s="18">
        <v>4</v>
      </c>
      <c r="AC830" s="18">
        <v>17</v>
      </c>
      <c r="AD830" s="48"/>
      <c r="AE830" s="48"/>
      <c r="AF830" s="48">
        <v>-29.578835999999999</v>
      </c>
      <c r="AG830" s="48">
        <v>-53.448390000000003</v>
      </c>
    </row>
    <row r="831" spans="1:33" ht="15" customHeight="1" x14ac:dyDescent="0.25">
      <c r="A831" s="48" t="s">
        <v>2113</v>
      </c>
      <c r="B831" s="48" t="s">
        <v>2114</v>
      </c>
      <c r="C831" s="48"/>
      <c r="D831" s="48" t="s">
        <v>46</v>
      </c>
      <c r="E831" s="48" t="s">
        <v>36</v>
      </c>
      <c r="F831" s="12">
        <f>_xlfn.NUMBERVALUE(_xlfn.TEXTBEFORE(Tabela1[[#This Row],[Processo]], "/", 1), ",", ".") + 2000</f>
        <v>2025</v>
      </c>
      <c r="G831" s="48" t="s">
        <v>37</v>
      </c>
      <c r="H831" s="48" t="s">
        <v>58</v>
      </c>
      <c r="I831" s="49">
        <v>46129</v>
      </c>
      <c r="J831" s="50">
        <v>7520531.9400000004</v>
      </c>
      <c r="K831" s="48"/>
      <c r="L831" s="48"/>
      <c r="M831" s="14">
        <f>Tabela1[[#This Row],[Valor_Previsto_(R$)]]*Tabela1[[#This Row],[Montante_Aprovado]]</f>
        <v>0</v>
      </c>
      <c r="N831" s="48"/>
      <c r="O831" s="48"/>
      <c r="P831" s="48">
        <v>5</v>
      </c>
      <c r="Q831" s="48">
        <v>217</v>
      </c>
      <c r="R831" s="48"/>
      <c r="S831" s="48"/>
      <c r="T831" s="48"/>
      <c r="U831" s="48" t="s">
        <v>135</v>
      </c>
      <c r="V831" s="48" t="s">
        <v>55</v>
      </c>
      <c r="W831" s="48">
        <v>75</v>
      </c>
      <c r="X831" s="48">
        <v>43.5</v>
      </c>
      <c r="Y831" s="37">
        <v>12024</v>
      </c>
      <c r="Z831" s="18" t="s">
        <v>43</v>
      </c>
      <c r="AA831" s="18">
        <v>2026</v>
      </c>
      <c r="AB831" s="18">
        <v>4</v>
      </c>
      <c r="AC831" s="18">
        <v>17</v>
      </c>
      <c r="AD831" s="48"/>
      <c r="AE831" s="48"/>
      <c r="AF831" s="48">
        <v>-29.026147000000002</v>
      </c>
      <c r="AG831" s="48">
        <v>-51.187457000000002</v>
      </c>
    </row>
    <row r="832" spans="1:33" ht="15" customHeight="1" x14ac:dyDescent="0.25">
      <c r="A832" s="48" t="s">
        <v>2115</v>
      </c>
      <c r="B832" s="48" t="s">
        <v>2116</v>
      </c>
      <c r="C832" s="48"/>
      <c r="D832" s="48" t="s">
        <v>46</v>
      </c>
      <c r="E832" s="48" t="s">
        <v>70</v>
      </c>
      <c r="F832" s="12">
        <f>_xlfn.NUMBERVALUE(_xlfn.TEXTBEFORE(Tabela1[[#This Row],[Processo]], "/", 1), ",", ".") + 2000</f>
        <v>2025</v>
      </c>
      <c r="G832" s="48" t="s">
        <v>37</v>
      </c>
      <c r="H832" s="48" t="s">
        <v>154</v>
      </c>
      <c r="I832" s="49">
        <v>46129</v>
      </c>
      <c r="J832" s="50">
        <v>2917821</v>
      </c>
      <c r="K832" s="48"/>
      <c r="L832" s="48"/>
      <c r="M832" s="14">
        <f>Tabela1[[#This Row],[Valor_Previsto_(R$)]]*Tabela1[[#This Row],[Montante_Aprovado]]</f>
        <v>0</v>
      </c>
      <c r="N832" s="48"/>
      <c r="O832" s="48"/>
      <c r="P832" s="48">
        <v>0</v>
      </c>
      <c r="Q832" s="48">
        <v>64</v>
      </c>
      <c r="R832" s="48"/>
      <c r="S832" s="48"/>
      <c r="T832" s="48"/>
      <c r="U832" s="48" t="s">
        <v>936</v>
      </c>
      <c r="V832" s="48" t="s">
        <v>597</v>
      </c>
      <c r="W832" s="48">
        <v>60</v>
      </c>
      <c r="X832" s="48">
        <v>57.69</v>
      </c>
      <c r="Y832" s="37">
        <v>12024</v>
      </c>
      <c r="Z832" s="18" t="s">
        <v>43</v>
      </c>
      <c r="AA832" s="18">
        <v>2026</v>
      </c>
      <c r="AB832" s="18">
        <v>4</v>
      </c>
      <c r="AC832" s="18">
        <v>17</v>
      </c>
      <c r="AD832" s="48"/>
      <c r="AE832" s="48"/>
      <c r="AF832" s="48">
        <v>-27.780037</v>
      </c>
      <c r="AG832" s="48">
        <v>-54.235709</v>
      </c>
    </row>
    <row r="833" spans="1:33" ht="15" customHeight="1" x14ac:dyDescent="0.25">
      <c r="A833" s="48" t="s">
        <v>2117</v>
      </c>
      <c r="B833" s="48" t="s">
        <v>2118</v>
      </c>
      <c r="C833" s="48"/>
      <c r="D833" s="48" t="s">
        <v>35</v>
      </c>
      <c r="E833" s="48" t="s">
        <v>70</v>
      </c>
      <c r="F833" s="12">
        <f>_xlfn.NUMBERVALUE(_xlfn.TEXTBEFORE(Tabela1[[#This Row],[Processo]], "/", 1), ",", ".") + 2000</f>
        <v>2025</v>
      </c>
      <c r="G833" s="48" t="s">
        <v>82</v>
      </c>
      <c r="H833" s="48" t="s">
        <v>105</v>
      </c>
      <c r="I833" s="49">
        <v>46129</v>
      </c>
      <c r="J833" s="50">
        <v>24208500</v>
      </c>
      <c r="K833" s="48"/>
      <c r="L833" s="48"/>
      <c r="M833" s="14">
        <f>Tabela1[[#This Row],[Valor_Previsto_(R$)]]*Tabela1[[#This Row],[Montante_Aprovado]]</f>
        <v>0</v>
      </c>
      <c r="N833" s="48"/>
      <c r="O833" s="48"/>
      <c r="P833" s="48">
        <v>1</v>
      </c>
      <c r="Q833" s="48">
        <v>342</v>
      </c>
      <c r="R833" s="48"/>
      <c r="S833" s="48"/>
      <c r="T833" s="48"/>
      <c r="U833" s="48" t="s">
        <v>284</v>
      </c>
      <c r="V833" s="48" t="s">
        <v>118</v>
      </c>
      <c r="W833" s="48">
        <v>65</v>
      </c>
      <c r="X833" s="48">
        <v>49.27</v>
      </c>
      <c r="Y833" s="37">
        <v>12024</v>
      </c>
      <c r="Z833" s="18" t="s">
        <v>43</v>
      </c>
      <c r="AA833" s="18">
        <v>2026</v>
      </c>
      <c r="AB833" s="18">
        <v>4</v>
      </c>
      <c r="AC833" s="18">
        <v>17</v>
      </c>
      <c r="AD833" s="48"/>
      <c r="AE833" s="48"/>
      <c r="AF833" s="48">
        <v>-29.674693999999999</v>
      </c>
      <c r="AG833" s="48">
        <v>-51.060600999999998</v>
      </c>
    </row>
    <row r="834" spans="1:33" ht="15" customHeight="1" x14ac:dyDescent="0.25">
      <c r="A834" s="48" t="s">
        <v>2119</v>
      </c>
      <c r="B834" s="48" t="s">
        <v>2120</v>
      </c>
      <c r="C834" s="48"/>
      <c r="D834" s="48" t="s">
        <v>35</v>
      </c>
      <c r="E834" s="48" t="s">
        <v>70</v>
      </c>
      <c r="F834" s="12">
        <f>_xlfn.NUMBERVALUE(_xlfn.TEXTBEFORE(Tabela1[[#This Row],[Processo]], "/", 1), ",", ".") + 2000</f>
        <v>2024</v>
      </c>
      <c r="G834" s="48" t="s">
        <v>37</v>
      </c>
      <c r="H834" s="48" t="s">
        <v>105</v>
      </c>
      <c r="I834" s="49">
        <v>46129</v>
      </c>
      <c r="J834" s="50">
        <v>35018067.799999997</v>
      </c>
      <c r="K834" s="48"/>
      <c r="L834" s="48"/>
      <c r="M834" s="14">
        <f>Tabela1[[#This Row],[Valor_Previsto_(R$)]]*Tabela1[[#This Row],[Montante_Aprovado]]</f>
        <v>0</v>
      </c>
      <c r="N834" s="48"/>
      <c r="O834" s="48"/>
      <c r="P834" s="48">
        <v>10</v>
      </c>
      <c r="Q834" s="48">
        <v>396</v>
      </c>
      <c r="R834" s="48"/>
      <c r="S834" s="48"/>
      <c r="T834" s="48"/>
      <c r="U834" s="48" t="s">
        <v>109</v>
      </c>
      <c r="V834" s="48" t="s">
        <v>55</v>
      </c>
      <c r="W834" s="48">
        <v>65</v>
      </c>
      <c r="X834" s="48">
        <v>33.14</v>
      </c>
      <c r="Y834" s="37">
        <v>12024</v>
      </c>
      <c r="Z834" s="18" t="s">
        <v>43</v>
      </c>
      <c r="AA834" s="18">
        <v>2026</v>
      </c>
      <c r="AB834" s="18">
        <v>4</v>
      </c>
      <c r="AC834" s="18">
        <v>17</v>
      </c>
      <c r="AD834" s="48"/>
      <c r="AE834" s="48"/>
      <c r="AF834" s="48">
        <v>-29.162904999999999</v>
      </c>
      <c r="AG834" s="48">
        <v>-51.179161000000001</v>
      </c>
    </row>
    <row r="835" spans="1:33" ht="15" customHeight="1" x14ac:dyDescent="0.25">
      <c r="A835" s="48" t="s">
        <v>2121</v>
      </c>
      <c r="B835" s="48" t="s">
        <v>2122</v>
      </c>
      <c r="C835" s="48"/>
      <c r="D835" s="48" t="s">
        <v>46</v>
      </c>
      <c r="E835" s="48" t="s">
        <v>116</v>
      </c>
      <c r="F835" s="12">
        <f>_xlfn.NUMBERVALUE(_xlfn.TEXTBEFORE(Tabela1[[#This Row],[Processo]], "/", 1), ",", ".") + 2000</f>
        <v>2024</v>
      </c>
      <c r="G835" s="48" t="s">
        <v>65</v>
      </c>
      <c r="H835" s="48" t="s">
        <v>105</v>
      </c>
      <c r="I835" s="49">
        <v>46129</v>
      </c>
      <c r="J835" s="50">
        <v>3658572.65</v>
      </c>
      <c r="K835" s="48"/>
      <c r="L835" s="48"/>
      <c r="M835" s="14">
        <f>Tabela1[[#This Row],[Valor_Previsto_(R$)]]*Tabela1[[#This Row],[Montante_Aprovado]]</f>
        <v>0</v>
      </c>
      <c r="N835" s="48"/>
      <c r="O835" s="48"/>
      <c r="P835" s="48">
        <v>15</v>
      </c>
      <c r="Q835" s="48">
        <v>0</v>
      </c>
      <c r="R835" s="48"/>
      <c r="S835" s="48"/>
      <c r="T835" s="48"/>
      <c r="U835" s="48" t="s">
        <v>852</v>
      </c>
      <c r="V835" s="48" t="s">
        <v>118</v>
      </c>
      <c r="W835" s="48">
        <v>60</v>
      </c>
      <c r="X835" s="48">
        <v>55.81</v>
      </c>
      <c r="Y835" s="37">
        <v>12024</v>
      </c>
      <c r="Z835" s="18" t="s">
        <v>43</v>
      </c>
      <c r="AA835" s="18">
        <v>2026</v>
      </c>
      <c r="AB835" s="18">
        <v>4</v>
      </c>
      <c r="AC835" s="18">
        <v>17</v>
      </c>
      <c r="AD835" s="48"/>
      <c r="AE835" s="48"/>
      <c r="AF835" s="48">
        <v>-29.827575</v>
      </c>
      <c r="AG835" s="48">
        <v>-51.144975000000002</v>
      </c>
    </row>
    <row r="836" spans="1:33" ht="15" customHeight="1" x14ac:dyDescent="0.25">
      <c r="A836" s="48" t="s">
        <v>2123</v>
      </c>
      <c r="B836" s="48" t="s">
        <v>2124</v>
      </c>
      <c r="C836" s="48"/>
      <c r="D836" s="48" t="s">
        <v>35</v>
      </c>
      <c r="E836" s="48" t="s">
        <v>70</v>
      </c>
      <c r="F836" s="12">
        <f>_xlfn.NUMBERVALUE(_xlfn.TEXTBEFORE(Tabela1[[#This Row],[Processo]], "/", 1), ",", ".") + 2000</f>
        <v>2024</v>
      </c>
      <c r="G836" s="48" t="s">
        <v>82</v>
      </c>
      <c r="H836" s="48" t="s">
        <v>83</v>
      </c>
      <c r="I836" s="49">
        <v>46129</v>
      </c>
      <c r="J836" s="50">
        <v>124285033.25</v>
      </c>
      <c r="K836" s="48"/>
      <c r="L836" s="48"/>
      <c r="M836" s="14">
        <f>Tabela1[[#This Row],[Valor_Previsto_(R$)]]*Tabela1[[#This Row],[Montante_Aprovado]]</f>
        <v>0</v>
      </c>
      <c r="N836" s="48"/>
      <c r="O836" s="48"/>
      <c r="P836" s="48">
        <v>109</v>
      </c>
      <c r="Q836" s="48">
        <v>491</v>
      </c>
      <c r="R836" s="48"/>
      <c r="S836" s="48"/>
      <c r="T836" s="48"/>
      <c r="U836" s="48" t="s">
        <v>432</v>
      </c>
      <c r="V836" s="48" t="s">
        <v>67</v>
      </c>
      <c r="W836" s="48">
        <v>45</v>
      </c>
      <c r="X836" s="48">
        <v>13.22</v>
      </c>
      <c r="Y836" s="37">
        <v>12024</v>
      </c>
      <c r="Z836" s="18" t="s">
        <v>43</v>
      </c>
      <c r="AA836" s="18">
        <v>2026</v>
      </c>
      <c r="AB836" s="18">
        <v>4</v>
      </c>
      <c r="AC836" s="18">
        <v>17</v>
      </c>
      <c r="AD836" s="48"/>
      <c r="AE836" s="48"/>
      <c r="AF836" s="48">
        <v>-29.401353</v>
      </c>
      <c r="AG836" s="48">
        <v>-51.955734999999997</v>
      </c>
    </row>
    <row r="837" spans="1:33" ht="15" customHeight="1" x14ac:dyDescent="0.25">
      <c r="A837" s="48" t="s">
        <v>2125</v>
      </c>
      <c r="B837" s="48" t="s">
        <v>2126</v>
      </c>
      <c r="C837" s="48"/>
      <c r="D837" s="48" t="s">
        <v>144</v>
      </c>
      <c r="E837" s="48" t="s">
        <v>166</v>
      </c>
      <c r="F837" s="12">
        <f>_xlfn.NUMBERVALUE(_xlfn.TEXTBEFORE(Tabela1[[#This Row],[Processo]], "/", 1), ",", ".") + 2000</f>
        <v>2025</v>
      </c>
      <c r="G837" s="48" t="s">
        <v>37</v>
      </c>
      <c r="H837" s="48" t="s">
        <v>48</v>
      </c>
      <c r="I837" s="49">
        <v>46164</v>
      </c>
      <c r="J837" s="50">
        <v>16691779.210000001</v>
      </c>
      <c r="K837" s="48"/>
      <c r="L837" s="48"/>
      <c r="M837" s="14">
        <f>Tabela1[[#This Row],[Valor_Previsto_(R$)]]*Tabela1[[#This Row],[Montante_Aprovado]]</f>
        <v>0</v>
      </c>
      <c r="N837" s="48"/>
      <c r="O837" s="48"/>
      <c r="P837" s="48">
        <v>0</v>
      </c>
      <c r="Q837" s="48">
        <v>264</v>
      </c>
      <c r="R837" s="48"/>
      <c r="S837" s="48"/>
      <c r="T837" s="48"/>
      <c r="U837" s="48" t="s">
        <v>109</v>
      </c>
      <c r="V837" s="48" t="s">
        <v>55</v>
      </c>
      <c r="W837" s="48">
        <v>65</v>
      </c>
      <c r="X837" s="48">
        <v>33.619999999999997</v>
      </c>
      <c r="Y837" s="37">
        <v>12024</v>
      </c>
      <c r="Z837" s="18" t="s">
        <v>43</v>
      </c>
      <c r="AA837" s="18">
        <v>2026</v>
      </c>
      <c r="AB837" s="18">
        <v>5</v>
      </c>
      <c r="AC837" s="18">
        <v>22</v>
      </c>
      <c r="AD837" s="48"/>
      <c r="AE837" s="48"/>
      <c r="AF837" s="48">
        <v>-29.162904999999999</v>
      </c>
      <c r="AG837" s="48">
        <v>-51.179161000000001</v>
      </c>
    </row>
    <row r="838" spans="1:33" ht="15" customHeight="1" x14ac:dyDescent="0.25">
      <c r="A838" s="48" t="s">
        <v>2127</v>
      </c>
      <c r="B838" s="48" t="s">
        <v>2128</v>
      </c>
      <c r="C838" s="48"/>
      <c r="D838" s="48" t="s">
        <v>144</v>
      </c>
      <c r="E838" s="48" t="s">
        <v>166</v>
      </c>
      <c r="F838" s="12">
        <f>_xlfn.NUMBERVALUE(_xlfn.TEXTBEFORE(Tabela1[[#This Row],[Processo]], "/", 1), ",", ".") + 2000</f>
        <v>2025</v>
      </c>
      <c r="G838" s="48" t="s">
        <v>37</v>
      </c>
      <c r="H838" s="48" t="s">
        <v>48</v>
      </c>
      <c r="I838" s="49">
        <v>46164</v>
      </c>
      <c r="J838" s="50">
        <v>5090090.01</v>
      </c>
      <c r="K838" s="48"/>
      <c r="L838" s="48"/>
      <c r="M838" s="14">
        <f>Tabela1[[#This Row],[Valor_Previsto_(R$)]]*Tabela1[[#This Row],[Montante_Aprovado]]</f>
        <v>0</v>
      </c>
      <c r="N838" s="48"/>
      <c r="O838" s="48"/>
      <c r="P838" s="48">
        <v>0</v>
      </c>
      <c r="Q838" s="48">
        <v>63</v>
      </c>
      <c r="R838" s="48"/>
      <c r="S838" s="48"/>
      <c r="T838" s="48"/>
      <c r="U838" s="48" t="s">
        <v>1956</v>
      </c>
      <c r="V838" s="48" t="s">
        <v>50</v>
      </c>
      <c r="W838" s="48">
        <v>65</v>
      </c>
      <c r="X838" s="48">
        <v>66.03</v>
      </c>
      <c r="Y838" s="37">
        <v>12024</v>
      </c>
      <c r="Z838" s="18" t="s">
        <v>43</v>
      </c>
      <c r="AA838" s="18">
        <v>2026</v>
      </c>
      <c r="AB838" s="18">
        <v>5</v>
      </c>
      <c r="AC838" s="18">
        <v>22</v>
      </c>
      <c r="AD838" s="48"/>
      <c r="AE838" s="48"/>
      <c r="AF838" s="48">
        <v>-27.508022</v>
      </c>
      <c r="AG838" s="48">
        <v>-53.208185</v>
      </c>
    </row>
    <row r="839" spans="1:33" ht="15" customHeight="1" x14ac:dyDescent="0.25">
      <c r="A839" s="48" t="s">
        <v>2129</v>
      </c>
      <c r="B839" s="48" t="s">
        <v>2130</v>
      </c>
      <c r="C839" s="48"/>
      <c r="D839" s="48" t="s">
        <v>144</v>
      </c>
      <c r="E839" s="48" t="s">
        <v>166</v>
      </c>
      <c r="F839" s="12">
        <f>_xlfn.NUMBERVALUE(_xlfn.TEXTBEFORE(Tabela1[[#This Row],[Processo]], "/", 1), ",", ".") + 2000</f>
        <v>2024</v>
      </c>
      <c r="G839" s="48" t="s">
        <v>37</v>
      </c>
      <c r="H839" s="48" t="s">
        <v>48</v>
      </c>
      <c r="I839" s="49">
        <v>46164</v>
      </c>
      <c r="J839" s="50">
        <v>2207135.4700000002</v>
      </c>
      <c r="K839" s="48"/>
      <c r="L839" s="48"/>
      <c r="M839" s="14">
        <f>Tabela1[[#This Row],[Valor_Previsto_(R$)]]*Tabela1[[#This Row],[Montante_Aprovado]]</f>
        <v>0</v>
      </c>
      <c r="N839" s="48"/>
      <c r="O839" s="48"/>
      <c r="P839" s="48">
        <v>2</v>
      </c>
      <c r="Q839" s="48">
        <v>40</v>
      </c>
      <c r="R839" s="48"/>
      <c r="S839" s="48"/>
      <c r="T839" s="48"/>
      <c r="U839" s="48" t="s">
        <v>155</v>
      </c>
      <c r="V839" s="48" t="s">
        <v>156</v>
      </c>
      <c r="W839" s="48">
        <v>35</v>
      </c>
      <c r="X839" s="48">
        <v>31.64</v>
      </c>
      <c r="Y839" s="37">
        <v>12024</v>
      </c>
      <c r="Z839" s="18" t="s">
        <v>43</v>
      </c>
      <c r="AA839" s="18">
        <v>2026</v>
      </c>
      <c r="AB839" s="18">
        <v>5</v>
      </c>
      <c r="AC839" s="18">
        <v>22</v>
      </c>
      <c r="AD839" s="48"/>
      <c r="AE839" s="48"/>
      <c r="AF839" s="48">
        <v>-30.031770999999999</v>
      </c>
      <c r="AG839" s="48">
        <v>-51.206533</v>
      </c>
    </row>
    <row r="840" spans="1:33" ht="15" customHeight="1" x14ac:dyDescent="0.25">
      <c r="A840" s="48" t="s">
        <v>2131</v>
      </c>
      <c r="B840" s="48" t="s">
        <v>2132</v>
      </c>
      <c r="C840" s="48"/>
      <c r="D840" s="48" t="s">
        <v>46</v>
      </c>
      <c r="E840" s="48" t="s">
        <v>70</v>
      </c>
      <c r="F840" s="12">
        <f>_xlfn.NUMBERVALUE(_xlfn.TEXTBEFORE(Tabela1[[#This Row],[Processo]], "/", 1), ",", ".") + 2000</f>
        <v>2025</v>
      </c>
      <c r="G840" s="48" t="s">
        <v>37</v>
      </c>
      <c r="H840" s="48" t="s">
        <v>90</v>
      </c>
      <c r="I840" s="49">
        <v>46164</v>
      </c>
      <c r="J840" s="50">
        <v>12199517.01</v>
      </c>
      <c r="K840" s="48"/>
      <c r="L840" s="48"/>
      <c r="M840" s="14">
        <f>Tabela1[[#This Row],[Valor_Previsto_(R$)]]*Tabela1[[#This Row],[Montante_Aprovado]]</f>
        <v>0</v>
      </c>
      <c r="N840" s="48"/>
      <c r="O840" s="48"/>
      <c r="P840" s="48">
        <v>0</v>
      </c>
      <c r="Q840" s="48">
        <v>182</v>
      </c>
      <c r="R840" s="48"/>
      <c r="S840" s="48"/>
      <c r="T840" s="48"/>
      <c r="U840" s="48" t="s">
        <v>834</v>
      </c>
      <c r="V840" s="48" t="s">
        <v>42</v>
      </c>
      <c r="W840" s="48">
        <v>70</v>
      </c>
      <c r="X840" s="48">
        <v>50.94</v>
      </c>
      <c r="Y840" s="37">
        <v>12024</v>
      </c>
      <c r="Z840" s="18" t="s">
        <v>43</v>
      </c>
      <c r="AA840" s="18">
        <v>2026</v>
      </c>
      <c r="AB840" s="18">
        <v>5</v>
      </c>
      <c r="AC840" s="18">
        <v>22</v>
      </c>
      <c r="AD840" s="48"/>
      <c r="AE840" s="48"/>
      <c r="AF840" s="48">
        <v>-28.295843999999999</v>
      </c>
      <c r="AG840" s="48">
        <v>-52.793259999999997</v>
      </c>
    </row>
    <row r="841" spans="1:33" ht="15" customHeight="1" x14ac:dyDescent="0.25">
      <c r="A841" s="48" t="s">
        <v>2133</v>
      </c>
      <c r="B841" s="48" t="s">
        <v>2134</v>
      </c>
      <c r="C841" s="48"/>
      <c r="D841" s="48" t="s">
        <v>46</v>
      </c>
      <c r="E841" s="48" t="s">
        <v>70</v>
      </c>
      <c r="F841" s="12">
        <f>_xlfn.NUMBERVALUE(_xlfn.TEXTBEFORE(Tabela1[[#This Row],[Processo]], "/", 1), ",", ".") + 2000</f>
        <v>2024</v>
      </c>
      <c r="G841" s="48" t="s">
        <v>37</v>
      </c>
      <c r="H841" s="48" t="s">
        <v>105</v>
      </c>
      <c r="I841" s="49">
        <v>46164</v>
      </c>
      <c r="J841" s="50">
        <v>16345250</v>
      </c>
      <c r="K841" s="48"/>
      <c r="L841" s="48"/>
      <c r="M841" s="14">
        <f>Tabela1[[#This Row],[Valor_Previsto_(R$)]]*Tabela1[[#This Row],[Montante_Aprovado]]</f>
        <v>0</v>
      </c>
      <c r="N841" s="48"/>
      <c r="O841" s="48"/>
      <c r="P841" s="48">
        <v>50</v>
      </c>
      <c r="Q841" s="48">
        <v>78</v>
      </c>
      <c r="R841" s="48"/>
      <c r="S841" s="48"/>
      <c r="T841" s="48"/>
      <c r="U841" s="48" t="s">
        <v>660</v>
      </c>
      <c r="V841" s="48" t="s">
        <v>156</v>
      </c>
      <c r="W841" s="48">
        <v>60</v>
      </c>
      <c r="X841" s="48">
        <v>65.75</v>
      </c>
      <c r="Y841" s="37">
        <v>12024</v>
      </c>
      <c r="Z841" s="18" t="s">
        <v>43</v>
      </c>
      <c r="AA841" s="18">
        <v>2026</v>
      </c>
      <c r="AB841" s="18">
        <v>5</v>
      </c>
      <c r="AC841" s="18">
        <v>22</v>
      </c>
      <c r="AD841" s="48"/>
      <c r="AE841" s="48"/>
      <c r="AF841" s="48">
        <v>-30.081899</v>
      </c>
      <c r="AG841" s="48">
        <v>-51.019435000000001</v>
      </c>
    </row>
    <row r="842" spans="1:33" ht="15" customHeight="1" x14ac:dyDescent="0.25">
      <c r="A842" s="48" t="s">
        <v>2135</v>
      </c>
      <c r="B842" s="48" t="s">
        <v>2136</v>
      </c>
      <c r="C842" s="48"/>
      <c r="D842" s="48" t="s">
        <v>35</v>
      </c>
      <c r="E842" s="48" t="s">
        <v>70</v>
      </c>
      <c r="F842" s="12">
        <f>_xlfn.NUMBERVALUE(_xlfn.TEXTBEFORE(Tabela1[[#This Row],[Processo]], "/", 1), ",", ".") + 2000</f>
        <v>2025</v>
      </c>
      <c r="G842" s="48" t="s">
        <v>65</v>
      </c>
      <c r="H842" s="48" t="s">
        <v>154</v>
      </c>
      <c r="I842" s="49">
        <v>46164</v>
      </c>
      <c r="J842" s="50">
        <v>2153723.85</v>
      </c>
      <c r="K842" s="48"/>
      <c r="L842" s="48"/>
      <c r="M842" s="14">
        <f>Tabela1[[#This Row],[Valor_Previsto_(R$)]]*Tabela1[[#This Row],[Montante_Aprovado]]</f>
        <v>0</v>
      </c>
      <c r="N842" s="48"/>
      <c r="O842" s="48"/>
      <c r="P842" s="48">
        <v>6</v>
      </c>
      <c r="Q842" s="48">
        <v>6</v>
      </c>
      <c r="R842" s="48"/>
      <c r="S842" s="48"/>
      <c r="T842" s="48"/>
      <c r="U842" s="48" t="s">
        <v>54</v>
      </c>
      <c r="V842" s="48" t="s">
        <v>55</v>
      </c>
      <c r="W842" s="48">
        <v>60</v>
      </c>
      <c r="X842" s="48">
        <v>32.83</v>
      </c>
      <c r="Y842" s="37">
        <v>12024</v>
      </c>
      <c r="Z842" s="18" t="s">
        <v>43</v>
      </c>
      <c r="AA842" s="18">
        <v>2026</v>
      </c>
      <c r="AB842" s="18">
        <v>5</v>
      </c>
      <c r="AC842" s="18">
        <v>22</v>
      </c>
      <c r="AD842" s="48"/>
      <c r="AE842" s="48"/>
      <c r="AF842" s="48">
        <v>-29.222688999999999</v>
      </c>
      <c r="AG842" s="48">
        <v>-51.341853</v>
      </c>
    </row>
    <row r="843" spans="1:33" ht="15" customHeight="1" x14ac:dyDescent="0.25">
      <c r="A843" s="48" t="s">
        <v>2137</v>
      </c>
      <c r="B843" s="48" t="s">
        <v>2138</v>
      </c>
      <c r="C843" s="48"/>
      <c r="D843" s="48" t="s">
        <v>35</v>
      </c>
      <c r="E843" s="48" t="s">
        <v>70</v>
      </c>
      <c r="F843" s="12">
        <f>_xlfn.NUMBERVALUE(_xlfn.TEXTBEFORE(Tabela1[[#This Row],[Processo]], "/", 1), ",", ".") + 2000</f>
        <v>2024</v>
      </c>
      <c r="G843" s="48" t="s">
        <v>82</v>
      </c>
      <c r="H843" s="48" t="s">
        <v>259</v>
      </c>
      <c r="I843" s="49">
        <v>46164</v>
      </c>
      <c r="J843" s="50">
        <v>217275370.16</v>
      </c>
      <c r="K843" s="48"/>
      <c r="L843" s="48"/>
      <c r="M843" s="14">
        <f>Tabela1[[#This Row],[Valor_Previsto_(R$)]]*Tabela1[[#This Row],[Montante_Aprovado]]</f>
        <v>0</v>
      </c>
      <c r="N843" s="48"/>
      <c r="O843" s="48"/>
      <c r="P843" s="48">
        <v>0</v>
      </c>
      <c r="Q843" s="48">
        <v>960</v>
      </c>
      <c r="R843" s="48"/>
      <c r="S843" s="48"/>
      <c r="T843" s="48"/>
      <c r="U843" s="48" t="s">
        <v>263</v>
      </c>
      <c r="V843" s="48" t="s">
        <v>67</v>
      </c>
      <c r="W843" s="48">
        <v>45</v>
      </c>
      <c r="X843" s="48">
        <v>20.72</v>
      </c>
      <c r="Y843" s="37">
        <v>12024</v>
      </c>
      <c r="Z843" s="18" t="s">
        <v>43</v>
      </c>
      <c r="AA843" s="18">
        <v>2026</v>
      </c>
      <c r="AB843" s="18">
        <v>5</v>
      </c>
      <c r="AC843" s="18">
        <v>22</v>
      </c>
      <c r="AD843" s="48"/>
      <c r="AE843" s="48"/>
      <c r="AF843" s="48">
        <v>-29.548553999999999</v>
      </c>
      <c r="AG843" s="48">
        <v>-51.733924999999999</v>
      </c>
    </row>
    <row r="844" spans="1:33" ht="15" customHeight="1" x14ac:dyDescent="0.25">
      <c r="A844" s="48" t="s">
        <v>2139</v>
      </c>
      <c r="B844" s="48" t="s">
        <v>2140</v>
      </c>
      <c r="C844" s="48"/>
      <c r="D844" s="48" t="s">
        <v>46</v>
      </c>
      <c r="E844" s="48" t="s">
        <v>70</v>
      </c>
      <c r="F844" s="12">
        <f>_xlfn.NUMBERVALUE(_xlfn.TEXTBEFORE(Tabela1[[#This Row],[Processo]], "/", 1), ",", ".") + 2000</f>
        <v>2025</v>
      </c>
      <c r="G844" s="48" t="s">
        <v>37</v>
      </c>
      <c r="H844" s="48" t="s">
        <v>53</v>
      </c>
      <c r="I844" s="49">
        <v>46171</v>
      </c>
      <c r="J844" s="50">
        <v>9320940</v>
      </c>
      <c r="K844" s="48"/>
      <c r="L844" s="48"/>
      <c r="M844" s="14">
        <f>Tabela1[[#This Row],[Valor_Previsto_(R$)]]*Tabela1[[#This Row],[Montante_Aprovado]]</f>
        <v>0</v>
      </c>
      <c r="N844" s="48"/>
      <c r="O844" s="48"/>
      <c r="P844" s="48">
        <v>4</v>
      </c>
      <c r="Q844" s="48">
        <v>70</v>
      </c>
      <c r="R844" s="48"/>
      <c r="S844" s="48"/>
      <c r="T844" s="48"/>
      <c r="U844" s="48" t="s">
        <v>1259</v>
      </c>
      <c r="V844" s="48" t="s">
        <v>846</v>
      </c>
      <c r="W844" s="48">
        <v>40</v>
      </c>
      <c r="X844" s="48">
        <v>67.67</v>
      </c>
      <c r="Y844" s="37">
        <v>12024</v>
      </c>
      <c r="Z844" s="18" t="s">
        <v>43</v>
      </c>
      <c r="AA844" s="18">
        <v>2026</v>
      </c>
      <c r="AB844" s="18">
        <v>5</v>
      </c>
      <c r="AC844" s="18">
        <v>22</v>
      </c>
      <c r="AD844" s="48"/>
      <c r="AE844" s="48"/>
      <c r="AF844" s="48">
        <v>-30.032988</v>
      </c>
      <c r="AG844" s="48">
        <v>-52.892755999999999</v>
      </c>
    </row>
    <row r="845" spans="1:33" ht="15" customHeight="1" x14ac:dyDescent="0.25">
      <c r="A845" s="48" t="s">
        <v>2141</v>
      </c>
      <c r="B845" s="48" t="s">
        <v>2142</v>
      </c>
      <c r="C845" s="48"/>
      <c r="D845" s="48" t="s">
        <v>35</v>
      </c>
      <c r="E845" s="48" t="s">
        <v>36</v>
      </c>
      <c r="F845" s="12">
        <f>_xlfn.NUMBERVALUE(_xlfn.TEXTBEFORE(Tabela1[[#This Row],[Processo]], "/", 1), ",", ".") + 2000</f>
        <v>2024</v>
      </c>
      <c r="G845" s="48" t="s">
        <v>82</v>
      </c>
      <c r="H845" s="48" t="s">
        <v>48</v>
      </c>
      <c r="I845" s="49">
        <v>46171</v>
      </c>
      <c r="J845" s="50">
        <v>20681000</v>
      </c>
      <c r="K845" s="48"/>
      <c r="L845" s="48"/>
      <c r="M845" s="14">
        <f>Tabela1[[#This Row],[Valor_Previsto_(R$)]]*Tabela1[[#This Row],[Montante_Aprovado]]</f>
        <v>0</v>
      </c>
      <c r="N845" s="48"/>
      <c r="O845" s="48"/>
      <c r="P845" s="48">
        <v>0</v>
      </c>
      <c r="Q845" s="48">
        <v>914</v>
      </c>
      <c r="R845" s="48"/>
      <c r="S845" s="48"/>
      <c r="T845" s="48"/>
      <c r="U845" s="48" t="s">
        <v>84</v>
      </c>
      <c r="V845" s="48" t="s">
        <v>42</v>
      </c>
      <c r="W845" s="48">
        <v>65</v>
      </c>
      <c r="X845" s="48">
        <v>53.88</v>
      </c>
      <c r="Y845" s="37">
        <v>12024</v>
      </c>
      <c r="Z845" s="18" t="s">
        <v>43</v>
      </c>
      <c r="AA845" s="18">
        <v>2026</v>
      </c>
      <c r="AB845" s="18">
        <v>5</v>
      </c>
      <c r="AC845" s="18">
        <v>22</v>
      </c>
      <c r="AD845" s="48"/>
      <c r="AE845" s="48"/>
      <c r="AF845" s="48">
        <v>-28.257563999999999</v>
      </c>
      <c r="AG845" s="48">
        <v>-52.409112</v>
      </c>
    </row>
    <row r="846" spans="1:33" x14ac:dyDescent="0.25">
      <c r="A846" s="53" t="s">
        <v>2145</v>
      </c>
      <c r="B846" s="53" t="s">
        <v>2146</v>
      </c>
      <c r="C846" s="53"/>
      <c r="D846" s="53" t="s">
        <v>46</v>
      </c>
      <c r="E846" s="53" t="s">
        <v>166</v>
      </c>
      <c r="F846" s="53">
        <v>2025</v>
      </c>
      <c r="G846" s="53" t="s">
        <v>65</v>
      </c>
      <c r="H846" s="48" t="s">
        <v>154</v>
      </c>
      <c r="I846" s="54">
        <v>46199</v>
      </c>
      <c r="J846" s="57">
        <v>4099920.15</v>
      </c>
      <c r="K846" s="53"/>
      <c r="L846" s="53"/>
      <c r="M846" s="14">
        <f>Tabela1[[#This Row],[Valor_Previsto_(R$)]]*Tabela1[[#This Row],[Montante_Aprovado]]</f>
        <v>0</v>
      </c>
      <c r="N846" s="53"/>
      <c r="O846" s="53"/>
      <c r="P846" s="53">
        <v>0</v>
      </c>
      <c r="Q846" s="53">
        <v>77</v>
      </c>
      <c r="R846" s="53"/>
      <c r="S846" s="53"/>
      <c r="T846" s="53"/>
      <c r="U846" s="53" t="s">
        <v>161</v>
      </c>
      <c r="V846" s="53" t="s">
        <v>118</v>
      </c>
      <c r="W846" s="53">
        <v>60</v>
      </c>
      <c r="X846" s="53">
        <v>37.770000000000003</v>
      </c>
      <c r="Y846" s="37">
        <v>12024</v>
      </c>
      <c r="Z846" s="53" t="s">
        <v>43</v>
      </c>
      <c r="AA846" s="53">
        <v>2026</v>
      </c>
      <c r="AB846" s="52">
        <v>6</v>
      </c>
      <c r="AC846" s="52">
        <v>26</v>
      </c>
      <c r="AD846" s="51"/>
      <c r="AE846" s="51"/>
      <c r="AF846" s="53">
        <v>-29.599463</v>
      </c>
      <c r="AG846" s="53">
        <v>-51.153326</v>
      </c>
    </row>
    <row r="847" spans="1:33" x14ac:dyDescent="0.25">
      <c r="A847" s="55" t="s">
        <v>2147</v>
      </c>
      <c r="B847" s="55" t="s">
        <v>2148</v>
      </c>
      <c r="C847" s="55"/>
      <c r="D847" s="55" t="s">
        <v>46</v>
      </c>
      <c r="E847" s="55" t="s">
        <v>166</v>
      </c>
      <c r="F847" s="55">
        <v>2025</v>
      </c>
      <c r="G847" s="55" t="s">
        <v>37</v>
      </c>
      <c r="H847" s="55" t="s">
        <v>48</v>
      </c>
      <c r="I847" s="56">
        <v>46199</v>
      </c>
      <c r="J847" s="58">
        <v>4186391.63</v>
      </c>
      <c r="K847" s="55"/>
      <c r="L847" s="55"/>
      <c r="M847" s="14">
        <f>Tabela1[[#This Row],[Valor_Previsto_(R$)]]*Tabela1[[#This Row],[Montante_Aprovado]]</f>
        <v>0</v>
      </c>
      <c r="N847" s="55"/>
      <c r="O847" s="55"/>
      <c r="P847" s="55">
        <v>0</v>
      </c>
      <c r="Q847" s="55">
        <v>330</v>
      </c>
      <c r="R847" s="55"/>
      <c r="S847" s="55"/>
      <c r="T847" s="55"/>
      <c r="U847" s="55" t="s">
        <v>168</v>
      </c>
      <c r="V847" s="55" t="s">
        <v>118</v>
      </c>
      <c r="W847" s="55">
        <v>65</v>
      </c>
      <c r="X847" s="55">
        <v>37.549999999999997</v>
      </c>
      <c r="Y847" s="37">
        <v>12024</v>
      </c>
      <c r="Z847" s="55" t="s">
        <v>43</v>
      </c>
      <c r="AA847" s="55">
        <v>2026</v>
      </c>
      <c r="AB847" s="52">
        <v>6</v>
      </c>
      <c r="AC847" s="52">
        <v>26</v>
      </c>
      <c r="AD847" s="51"/>
      <c r="AE847" s="51"/>
      <c r="AF847" s="55">
        <v>-29.912758</v>
      </c>
      <c r="AG847" s="55">
        <v>-51.185681000000002</v>
      </c>
    </row>
    <row r="848" spans="1:33" x14ac:dyDescent="0.25">
      <c r="A848" s="53" t="s">
        <v>2149</v>
      </c>
      <c r="B848" s="53" t="s">
        <v>2150</v>
      </c>
      <c r="C848" s="53"/>
      <c r="D848" s="53" t="s">
        <v>46</v>
      </c>
      <c r="E848" s="53" t="s">
        <v>64</v>
      </c>
      <c r="F848" s="53">
        <v>2025</v>
      </c>
      <c r="G848" s="53" t="s">
        <v>65</v>
      </c>
      <c r="H848" s="53" t="s">
        <v>105</v>
      </c>
      <c r="I848" s="54">
        <v>46199</v>
      </c>
      <c r="J848" s="57">
        <v>13150419.91</v>
      </c>
      <c r="K848" s="53"/>
      <c r="L848" s="53"/>
      <c r="M848" s="14">
        <f>Tabela1[[#This Row],[Valor_Previsto_(R$)]]*Tabela1[[#This Row],[Montante_Aprovado]]</f>
        <v>0</v>
      </c>
      <c r="N848" s="53"/>
      <c r="O848" s="53"/>
      <c r="P848" s="53">
        <v>1</v>
      </c>
      <c r="Q848" s="53">
        <v>11</v>
      </c>
      <c r="R848" s="53"/>
      <c r="S848" s="53"/>
      <c r="T848" s="53"/>
      <c r="U848" s="53" t="s">
        <v>66</v>
      </c>
      <c r="V848" s="53" t="s">
        <v>67</v>
      </c>
      <c r="W848" s="53">
        <v>65</v>
      </c>
      <c r="X848" s="53">
        <v>42.25</v>
      </c>
      <c r="Y848" s="37">
        <v>12024</v>
      </c>
      <c r="Z848" s="53" t="s">
        <v>43</v>
      </c>
      <c r="AA848" s="53">
        <v>2026</v>
      </c>
      <c r="AB848" s="52">
        <v>6</v>
      </c>
      <c r="AC848" s="52">
        <v>26</v>
      </c>
      <c r="AD848" s="51"/>
      <c r="AE848" s="51"/>
      <c r="AF848" s="53">
        <v>-29.500207</v>
      </c>
      <c r="AG848" s="53">
        <v>-51.949508000000002</v>
      </c>
    </row>
    <row r="849" spans="1:33" x14ac:dyDescent="0.25">
      <c r="A849" s="55" t="s">
        <v>2151</v>
      </c>
      <c r="B849" s="55" t="s">
        <v>2152</v>
      </c>
      <c r="C849" s="55"/>
      <c r="D849" s="55" t="s">
        <v>2153</v>
      </c>
      <c r="E849" s="55" t="s">
        <v>70</v>
      </c>
      <c r="F849" s="55">
        <v>2025</v>
      </c>
      <c r="G849" s="55" t="s">
        <v>37</v>
      </c>
      <c r="H849" s="55" t="s">
        <v>48</v>
      </c>
      <c r="I849" s="56">
        <v>46199</v>
      </c>
      <c r="J849" s="58">
        <v>7680000</v>
      </c>
      <c r="K849" s="55"/>
      <c r="L849" s="55"/>
      <c r="M849" s="14">
        <f>Tabela1[[#This Row],[Valor_Previsto_(R$)]]*Tabela1[[#This Row],[Montante_Aprovado]]</f>
        <v>0</v>
      </c>
      <c r="N849" s="55"/>
      <c r="O849" s="55"/>
      <c r="P849" s="55">
        <v>21</v>
      </c>
      <c r="Q849" s="55">
        <v>179</v>
      </c>
      <c r="R849" s="55"/>
      <c r="S849" s="55"/>
      <c r="T849" s="55"/>
      <c r="U849" s="55" t="s">
        <v>201</v>
      </c>
      <c r="V849" s="55" t="s">
        <v>202</v>
      </c>
      <c r="W849" s="55">
        <v>65</v>
      </c>
      <c r="X849" s="55">
        <v>46.39</v>
      </c>
      <c r="Y849" s="37">
        <v>12024</v>
      </c>
      <c r="Z849" s="55" t="s">
        <v>43</v>
      </c>
      <c r="AA849" s="55">
        <v>2026</v>
      </c>
      <c r="AB849" s="52">
        <v>6</v>
      </c>
      <c r="AC849" s="52">
        <v>26</v>
      </c>
      <c r="AD849" s="51"/>
      <c r="AE849" s="51"/>
      <c r="AF849" s="55">
        <v>-29.517548999999999</v>
      </c>
      <c r="AG849" s="55">
        <v>-51.179797999999998</v>
      </c>
    </row>
    <row r="850" spans="1:33" x14ac:dyDescent="0.25">
      <c r="A850" s="53" t="s">
        <v>1349</v>
      </c>
      <c r="B850" s="53" t="s">
        <v>2154</v>
      </c>
      <c r="C850" s="53"/>
      <c r="D850" s="53" t="s">
        <v>2153</v>
      </c>
      <c r="E850" s="53" t="s">
        <v>70</v>
      </c>
      <c r="F850" s="53">
        <v>2024</v>
      </c>
      <c r="G850" s="53" t="s">
        <v>37</v>
      </c>
      <c r="H850" s="53" t="s">
        <v>105</v>
      </c>
      <c r="I850" s="54">
        <v>46199</v>
      </c>
      <c r="J850" s="57">
        <v>4350570</v>
      </c>
      <c r="K850" s="53"/>
      <c r="L850" s="53"/>
      <c r="M850" s="14">
        <f>Tabela1[[#This Row],[Valor_Previsto_(R$)]]*Tabela1[[#This Row],[Montante_Aprovado]]</f>
        <v>0</v>
      </c>
      <c r="N850" s="53"/>
      <c r="O850" s="53"/>
      <c r="P850" s="53">
        <v>5</v>
      </c>
      <c r="Q850" s="53">
        <v>79</v>
      </c>
      <c r="R850" s="53"/>
      <c r="S850" s="53"/>
      <c r="T850" s="53"/>
      <c r="U850" s="53" t="s">
        <v>109</v>
      </c>
      <c r="V850" s="53" t="s">
        <v>55</v>
      </c>
      <c r="W850" s="53">
        <v>60</v>
      </c>
      <c r="X850" s="53">
        <v>35.14</v>
      </c>
      <c r="Y850" s="37">
        <v>12024</v>
      </c>
      <c r="Z850" s="53" t="s">
        <v>43</v>
      </c>
      <c r="AA850" s="53">
        <v>2026</v>
      </c>
      <c r="AB850" s="52">
        <v>6</v>
      </c>
      <c r="AC850" s="52">
        <v>26</v>
      </c>
      <c r="AD850" s="51"/>
      <c r="AE850" s="51"/>
      <c r="AF850" s="53">
        <v>-29.162904999999999</v>
      </c>
      <c r="AG850" s="53">
        <v>-51.179161000000001</v>
      </c>
    </row>
  </sheetData>
  <pageMargins left="0.75" right="0.75" top="1" bottom="1" header="0.5" footer="0.5"/>
  <ignoredErrors>
    <ignoredError sqref="X780:X791" numberStoredAsText="1"/>
  </ignoredErrors>
  <legacy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EFF1D-E0E2-4E32-B39A-59D4819D3AF8}">
  <dimension ref="A1:F498"/>
  <sheetViews>
    <sheetView topLeftCell="A191" workbookViewId="0">
      <selection activeCell="D202" sqref="D202:E202"/>
    </sheetView>
  </sheetViews>
  <sheetFormatPr defaultRowHeight="15" x14ac:dyDescent="0.25"/>
  <cols>
    <col min="1" max="1" width="26.5703125" bestFit="1" customWidth="1"/>
    <col min="2" max="2" width="16.7109375" bestFit="1" customWidth="1"/>
    <col min="3" max="3" width="5.85546875" bestFit="1" customWidth="1"/>
    <col min="4" max="5" width="10.7109375" bestFit="1" customWidth="1"/>
    <col min="6" max="6" width="29.7109375" bestFit="1" customWidth="1"/>
  </cols>
  <sheetData>
    <row r="1" spans="1:6" x14ac:dyDescent="0.25">
      <c r="A1" t="s">
        <v>20</v>
      </c>
      <c r="B1" t="s">
        <v>1748</v>
      </c>
      <c r="C1" t="s">
        <v>1749</v>
      </c>
      <c r="D1" t="s">
        <v>31</v>
      </c>
      <c r="E1" t="s">
        <v>32</v>
      </c>
      <c r="F1" t="s">
        <v>1750</v>
      </c>
    </row>
    <row r="2" spans="1:6" x14ac:dyDescent="0.25">
      <c r="A2" t="s">
        <v>1751</v>
      </c>
      <c r="B2" t="s">
        <v>1752</v>
      </c>
      <c r="C2" t="s">
        <v>1753</v>
      </c>
      <c r="D2">
        <v>-31.866482999999999</v>
      </c>
      <c r="E2">
        <v>-54.161467000000002</v>
      </c>
      <c r="F2" t="s">
        <v>551</v>
      </c>
    </row>
    <row r="3" spans="1:6" x14ac:dyDescent="0.25">
      <c r="A3" s="1" t="s">
        <v>1754</v>
      </c>
      <c r="B3" t="s">
        <v>1752</v>
      </c>
      <c r="C3" t="s">
        <v>1753</v>
      </c>
      <c r="D3">
        <v>-28.167228000000001</v>
      </c>
      <c r="E3">
        <v>-52.031004000000003</v>
      </c>
      <c r="F3" t="s">
        <v>254</v>
      </c>
    </row>
    <row r="4" spans="1:6" x14ac:dyDescent="0.25">
      <c r="A4" s="1" t="s">
        <v>1755</v>
      </c>
      <c r="B4" t="s">
        <v>1752</v>
      </c>
      <c r="C4" t="s">
        <v>1753</v>
      </c>
      <c r="D4">
        <v>-29.644742999999998</v>
      </c>
      <c r="E4">
        <v>-53.251458</v>
      </c>
      <c r="F4" t="s">
        <v>170</v>
      </c>
    </row>
    <row r="5" spans="1:6" x14ac:dyDescent="0.25">
      <c r="A5" s="1" t="s">
        <v>1656</v>
      </c>
      <c r="B5" t="s">
        <v>1752</v>
      </c>
      <c r="C5" t="s">
        <v>1753</v>
      </c>
      <c r="D5">
        <v>-28.234169999999999</v>
      </c>
      <c r="E5">
        <v>-53.775668000000003</v>
      </c>
      <c r="F5" t="s">
        <v>354</v>
      </c>
    </row>
    <row r="6" spans="1:6" x14ac:dyDescent="0.25">
      <c r="A6" s="1" t="s">
        <v>1756</v>
      </c>
      <c r="B6" t="s">
        <v>1752</v>
      </c>
      <c r="C6" t="s">
        <v>1753</v>
      </c>
      <c r="D6">
        <v>-27.657855999999999</v>
      </c>
      <c r="E6">
        <v>-54.764848999999998</v>
      </c>
      <c r="F6" t="s">
        <v>597</v>
      </c>
    </row>
    <row r="7" spans="1:6" x14ac:dyDescent="0.25">
      <c r="A7" s="1" t="s">
        <v>1757</v>
      </c>
      <c r="B7" t="s">
        <v>1752</v>
      </c>
      <c r="C7" t="s">
        <v>1753</v>
      </c>
      <c r="D7">
        <v>-29.790165999999999</v>
      </c>
      <c r="E7">
        <v>-55.794862000000002</v>
      </c>
      <c r="F7" t="s">
        <v>398</v>
      </c>
    </row>
    <row r="8" spans="1:6" x14ac:dyDescent="0.25">
      <c r="A8" s="1" t="s">
        <v>1758</v>
      </c>
      <c r="B8" t="s">
        <v>1752</v>
      </c>
      <c r="C8" t="s">
        <v>1753</v>
      </c>
      <c r="D8">
        <v>-27.834467</v>
      </c>
      <c r="E8">
        <v>-54.055731999999999</v>
      </c>
      <c r="F8" t="s">
        <v>597</v>
      </c>
    </row>
    <row r="9" spans="1:6" x14ac:dyDescent="0.25">
      <c r="A9" s="1" t="s">
        <v>987</v>
      </c>
      <c r="B9" t="s">
        <v>1752</v>
      </c>
      <c r="C9" t="s">
        <v>1753</v>
      </c>
      <c r="D9">
        <v>-28.114941999999999</v>
      </c>
      <c r="E9">
        <v>-52.914209</v>
      </c>
      <c r="F9" t="s">
        <v>42</v>
      </c>
    </row>
    <row r="10" spans="1:6" x14ac:dyDescent="0.25">
      <c r="A10" s="1" t="s">
        <v>1694</v>
      </c>
      <c r="B10" t="s">
        <v>1752</v>
      </c>
      <c r="C10" t="s">
        <v>1753</v>
      </c>
      <c r="D10">
        <v>-27.250159</v>
      </c>
      <c r="E10">
        <v>-53.034126999999998</v>
      </c>
      <c r="F10" t="s">
        <v>50</v>
      </c>
    </row>
    <row r="11" spans="1:6" x14ac:dyDescent="0.25">
      <c r="A11" s="1" t="s">
        <v>1759</v>
      </c>
      <c r="B11" t="s">
        <v>1752</v>
      </c>
      <c r="C11" t="s">
        <v>1753</v>
      </c>
      <c r="D11">
        <v>-28.776865000000001</v>
      </c>
      <c r="E11">
        <v>-52.989255</v>
      </c>
      <c r="F11" t="s">
        <v>1288</v>
      </c>
    </row>
    <row r="12" spans="1:6" x14ac:dyDescent="0.25">
      <c r="A12" s="1" t="s">
        <v>1691</v>
      </c>
      <c r="B12" t="s">
        <v>1752</v>
      </c>
      <c r="C12" t="s">
        <v>1753</v>
      </c>
      <c r="D12">
        <v>-29.391928</v>
      </c>
      <c r="E12">
        <v>-51.312277999999999</v>
      </c>
      <c r="F12" t="s">
        <v>125</v>
      </c>
    </row>
    <row r="13" spans="1:6" x14ac:dyDescent="0.25">
      <c r="A13" s="1" t="s">
        <v>363</v>
      </c>
      <c r="B13" t="s">
        <v>1752</v>
      </c>
      <c r="C13" t="s">
        <v>1753</v>
      </c>
      <c r="D13">
        <v>-29.991399999999999</v>
      </c>
      <c r="E13">
        <v>-51.080857000000002</v>
      </c>
      <c r="F13" t="s">
        <v>156</v>
      </c>
    </row>
    <row r="14" spans="1:6" x14ac:dyDescent="0.25">
      <c r="A14" s="1" t="s">
        <v>1760</v>
      </c>
      <c r="B14" t="s">
        <v>1752</v>
      </c>
      <c r="C14" t="s">
        <v>1753</v>
      </c>
      <c r="D14">
        <v>-30.875578999999998</v>
      </c>
      <c r="E14">
        <v>-52.250951000000001</v>
      </c>
      <c r="F14" t="s">
        <v>215</v>
      </c>
    </row>
    <row r="15" spans="1:6" x14ac:dyDescent="0.25">
      <c r="A15" s="1" t="s">
        <v>1761</v>
      </c>
      <c r="B15" t="s">
        <v>1752</v>
      </c>
      <c r="C15" t="s">
        <v>1753</v>
      </c>
      <c r="D15">
        <v>-27.360655999999999</v>
      </c>
      <c r="E15">
        <v>-53.183005000000001</v>
      </c>
      <c r="F15" t="s">
        <v>50</v>
      </c>
    </row>
    <row r="16" spans="1:6" x14ac:dyDescent="0.25">
      <c r="A16" s="1" t="s">
        <v>1762</v>
      </c>
      <c r="B16" t="s">
        <v>1752</v>
      </c>
      <c r="C16" t="s">
        <v>1753</v>
      </c>
      <c r="D16">
        <v>-28.628294</v>
      </c>
      <c r="E16">
        <v>-51.579729</v>
      </c>
      <c r="F16" t="s">
        <v>321</v>
      </c>
    </row>
    <row r="17" spans="1:6" x14ac:dyDescent="0.25">
      <c r="A17" s="1" t="s">
        <v>1763</v>
      </c>
      <c r="B17" t="s">
        <v>1752</v>
      </c>
      <c r="C17" t="s">
        <v>1753</v>
      </c>
      <c r="D17">
        <v>-28.969771999999999</v>
      </c>
      <c r="E17">
        <v>-52.010190999999999</v>
      </c>
      <c r="F17" t="s">
        <v>67</v>
      </c>
    </row>
    <row r="18" spans="1:6" x14ac:dyDescent="0.25">
      <c r="A18" s="1" t="s">
        <v>87</v>
      </c>
      <c r="B18" t="s">
        <v>1752</v>
      </c>
      <c r="C18" t="s">
        <v>1753</v>
      </c>
      <c r="D18">
        <v>-28.856544</v>
      </c>
      <c r="E18">
        <v>-51.288263000000001</v>
      </c>
      <c r="F18" t="s">
        <v>55</v>
      </c>
    </row>
    <row r="19" spans="1:6" x14ac:dyDescent="0.25">
      <c r="A19" s="1" t="s">
        <v>1764</v>
      </c>
      <c r="B19" t="s">
        <v>1752</v>
      </c>
      <c r="C19" t="s">
        <v>1753</v>
      </c>
      <c r="D19">
        <v>-30.909248000000002</v>
      </c>
      <c r="E19">
        <v>-51.504586000000003</v>
      </c>
      <c r="F19" t="s">
        <v>211</v>
      </c>
    </row>
    <row r="20" spans="1:6" x14ac:dyDescent="0.25">
      <c r="A20" s="1" t="s">
        <v>1082</v>
      </c>
      <c r="B20" t="s">
        <v>1752</v>
      </c>
      <c r="C20" t="s">
        <v>1753</v>
      </c>
      <c r="D20">
        <v>-29.616831999999999</v>
      </c>
      <c r="E20">
        <v>-50.929127999999999</v>
      </c>
      <c r="F20" t="s">
        <v>118</v>
      </c>
    </row>
    <row r="21" spans="1:6" x14ac:dyDescent="0.25">
      <c r="A21" s="1" t="s">
        <v>990</v>
      </c>
      <c r="B21" t="s">
        <v>1752</v>
      </c>
      <c r="C21" t="s">
        <v>1753</v>
      </c>
      <c r="D21">
        <v>-27.397787000000001</v>
      </c>
      <c r="E21">
        <v>-52.297460999999998</v>
      </c>
      <c r="F21" t="s">
        <v>113</v>
      </c>
    </row>
    <row r="22" spans="1:6" x14ac:dyDescent="0.25">
      <c r="A22" s="1" t="s">
        <v>432</v>
      </c>
      <c r="B22" t="s">
        <v>1752</v>
      </c>
      <c r="C22" t="s">
        <v>1753</v>
      </c>
      <c r="D22">
        <v>-29.401353</v>
      </c>
      <c r="E22">
        <v>-51.955734999999997</v>
      </c>
      <c r="F22" t="s">
        <v>67</v>
      </c>
    </row>
    <row r="23" spans="1:6" x14ac:dyDescent="0.25">
      <c r="A23" s="1" t="s">
        <v>1765</v>
      </c>
      <c r="B23" t="s">
        <v>1752</v>
      </c>
      <c r="C23" t="s">
        <v>1753</v>
      </c>
      <c r="D23">
        <v>-31.438942000000001</v>
      </c>
      <c r="E23">
        <v>-52.424598000000003</v>
      </c>
      <c r="F23" t="s">
        <v>215</v>
      </c>
    </row>
    <row r="24" spans="1:6" x14ac:dyDescent="0.25">
      <c r="A24" s="1" t="s">
        <v>1766</v>
      </c>
      <c r="B24" t="s">
        <v>1752</v>
      </c>
      <c r="C24" t="s">
        <v>1753</v>
      </c>
      <c r="D24">
        <v>-29.543872</v>
      </c>
      <c r="E24">
        <v>-49.889536999999997</v>
      </c>
      <c r="F24" t="s">
        <v>500</v>
      </c>
    </row>
    <row r="25" spans="1:6" x14ac:dyDescent="0.25">
      <c r="A25" s="1" t="s">
        <v>1767</v>
      </c>
      <c r="B25" t="s">
        <v>1752</v>
      </c>
      <c r="C25" t="s">
        <v>1753</v>
      </c>
      <c r="D25">
        <v>-29.334828999999999</v>
      </c>
      <c r="E25">
        <v>-53.096626999999998</v>
      </c>
      <c r="F25" t="s">
        <v>244</v>
      </c>
    </row>
    <row r="26" spans="1:6" x14ac:dyDescent="0.25">
      <c r="A26" s="1" t="s">
        <v>1544</v>
      </c>
      <c r="B26" t="s">
        <v>1752</v>
      </c>
      <c r="C26" t="s">
        <v>1753</v>
      </c>
      <c r="D26">
        <v>-30.087544999999999</v>
      </c>
      <c r="E26">
        <v>-51.727479000000002</v>
      </c>
      <c r="F26" t="s">
        <v>211</v>
      </c>
    </row>
    <row r="27" spans="1:6" x14ac:dyDescent="0.25">
      <c r="A27" s="1" t="s">
        <v>1768</v>
      </c>
      <c r="B27" t="s">
        <v>1752</v>
      </c>
      <c r="C27" t="s">
        <v>1753</v>
      </c>
      <c r="D27">
        <v>-32.232657000000003</v>
      </c>
      <c r="E27">
        <v>-53.086154999999998</v>
      </c>
      <c r="F27" t="s">
        <v>215</v>
      </c>
    </row>
    <row r="28" spans="1:6" x14ac:dyDescent="0.25">
      <c r="A28" s="1" t="s">
        <v>1769</v>
      </c>
      <c r="B28" t="s">
        <v>1752</v>
      </c>
      <c r="C28" t="s">
        <v>1753</v>
      </c>
      <c r="D28">
        <v>-28.87369</v>
      </c>
      <c r="E28">
        <v>-52.178080000000001</v>
      </c>
      <c r="F28" t="s">
        <v>67</v>
      </c>
    </row>
    <row r="29" spans="1:6" x14ac:dyDescent="0.25">
      <c r="A29" s="1" t="s">
        <v>626</v>
      </c>
      <c r="B29" t="s">
        <v>1752</v>
      </c>
      <c r="C29" t="s">
        <v>1753</v>
      </c>
      <c r="D29">
        <v>-28.517249</v>
      </c>
      <c r="E29">
        <v>-53.988292000000001</v>
      </c>
      <c r="F29" t="s">
        <v>354</v>
      </c>
    </row>
    <row r="30" spans="1:6" x14ac:dyDescent="0.25">
      <c r="A30" s="1" t="s">
        <v>1770</v>
      </c>
      <c r="B30" t="s">
        <v>1752</v>
      </c>
      <c r="C30" t="s">
        <v>1753</v>
      </c>
      <c r="D30">
        <v>-27.693586</v>
      </c>
      <c r="E30">
        <v>-52.050505999999999</v>
      </c>
      <c r="F30" t="s">
        <v>113</v>
      </c>
    </row>
    <row r="31" spans="1:6" x14ac:dyDescent="0.25">
      <c r="A31" s="1" t="s">
        <v>1771</v>
      </c>
      <c r="B31" t="s">
        <v>1752</v>
      </c>
      <c r="C31" t="s">
        <v>1753</v>
      </c>
      <c r="D31">
        <v>-31.329650000000001</v>
      </c>
      <c r="E31">
        <v>-54.099919999999997</v>
      </c>
      <c r="F31" t="s">
        <v>551</v>
      </c>
    </row>
    <row r="32" spans="1:6" x14ac:dyDescent="0.25">
      <c r="A32" s="1" t="s">
        <v>1772</v>
      </c>
      <c r="B32" t="s">
        <v>1752</v>
      </c>
      <c r="C32" t="s">
        <v>1753</v>
      </c>
      <c r="D32">
        <v>-30.241938000000001</v>
      </c>
      <c r="E32">
        <v>-50.233654999999999</v>
      </c>
      <c r="F32" t="s">
        <v>500</v>
      </c>
    </row>
    <row r="33" spans="1:6" x14ac:dyDescent="0.25">
      <c r="A33" s="1" t="s">
        <v>1085</v>
      </c>
      <c r="B33" t="s">
        <v>1752</v>
      </c>
      <c r="C33" t="s">
        <v>1753</v>
      </c>
      <c r="D33">
        <v>-29.372474</v>
      </c>
      <c r="E33">
        <v>-51.494908000000002</v>
      </c>
      <c r="F33" t="s">
        <v>125</v>
      </c>
    </row>
    <row r="34" spans="1:6" x14ac:dyDescent="0.25">
      <c r="A34" s="1" t="s">
        <v>1773</v>
      </c>
      <c r="B34" t="s">
        <v>1752</v>
      </c>
      <c r="C34" t="s">
        <v>1753</v>
      </c>
      <c r="D34">
        <v>-27.620785000000001</v>
      </c>
      <c r="E34">
        <v>-52.379820000000002</v>
      </c>
      <c r="F34" t="s">
        <v>113</v>
      </c>
    </row>
    <row r="35" spans="1:6" x14ac:dyDescent="0.25">
      <c r="A35" s="1" t="s">
        <v>1774</v>
      </c>
      <c r="B35" t="s">
        <v>1752</v>
      </c>
      <c r="C35" t="s">
        <v>1753</v>
      </c>
      <c r="D35">
        <v>-30.389071999999999</v>
      </c>
      <c r="E35">
        <v>-51.738441000000002</v>
      </c>
      <c r="F35" t="s">
        <v>211</v>
      </c>
    </row>
    <row r="36" spans="1:6" x14ac:dyDescent="0.25">
      <c r="A36" s="1" t="s">
        <v>1775</v>
      </c>
      <c r="B36" t="s">
        <v>1752</v>
      </c>
      <c r="C36" t="s">
        <v>1753</v>
      </c>
      <c r="D36">
        <v>-27.192672000000002</v>
      </c>
      <c r="E36">
        <v>-53.710867</v>
      </c>
      <c r="F36" t="s">
        <v>174</v>
      </c>
    </row>
    <row r="37" spans="1:6" x14ac:dyDescent="0.25">
      <c r="A37" s="1" t="s">
        <v>1776</v>
      </c>
      <c r="B37" t="s">
        <v>1752</v>
      </c>
      <c r="C37" t="s">
        <v>1753</v>
      </c>
      <c r="D37">
        <v>-30.202859</v>
      </c>
      <c r="E37">
        <v>-57.549722000000003</v>
      </c>
      <c r="F37" t="s">
        <v>398</v>
      </c>
    </row>
    <row r="38" spans="1:6" x14ac:dyDescent="0.25">
      <c r="A38" s="1" t="s">
        <v>709</v>
      </c>
      <c r="B38" t="s">
        <v>1752</v>
      </c>
      <c r="C38" t="s">
        <v>1753</v>
      </c>
      <c r="D38">
        <v>-30.293883999999998</v>
      </c>
      <c r="E38">
        <v>-51.301358</v>
      </c>
      <c r="F38" t="s">
        <v>211</v>
      </c>
    </row>
    <row r="39" spans="1:6" x14ac:dyDescent="0.25">
      <c r="A39" s="1" t="s">
        <v>1777</v>
      </c>
      <c r="B39" t="s">
        <v>1752</v>
      </c>
      <c r="C39" t="s">
        <v>1753</v>
      </c>
      <c r="D39">
        <v>-27.406855</v>
      </c>
      <c r="E39">
        <v>-52.408374999999999</v>
      </c>
      <c r="F39" t="s">
        <v>113</v>
      </c>
    </row>
    <row r="40" spans="1:6" x14ac:dyDescent="0.25">
      <c r="A40" s="1" t="s">
        <v>1778</v>
      </c>
      <c r="B40" t="s">
        <v>1752</v>
      </c>
      <c r="C40" t="s">
        <v>1753</v>
      </c>
      <c r="D40">
        <v>-27.920466999999999</v>
      </c>
      <c r="E40">
        <v>-53.039067000000003</v>
      </c>
      <c r="F40" t="s">
        <v>308</v>
      </c>
    </row>
    <row r="41" spans="1:6" x14ac:dyDescent="0.25">
      <c r="A41" s="1" t="s">
        <v>1779</v>
      </c>
      <c r="B41" t="s">
        <v>1752</v>
      </c>
      <c r="C41" t="s">
        <v>1753</v>
      </c>
      <c r="D41">
        <v>-27.673862</v>
      </c>
      <c r="E41">
        <v>-51.458550000000002</v>
      </c>
      <c r="F41" t="s">
        <v>254</v>
      </c>
    </row>
    <row r="42" spans="1:6" x14ac:dyDescent="0.25">
      <c r="A42" s="1" t="s">
        <v>1780</v>
      </c>
      <c r="B42" t="s">
        <v>1752</v>
      </c>
      <c r="C42" t="s">
        <v>1753</v>
      </c>
      <c r="D42">
        <v>-29.094685999999999</v>
      </c>
      <c r="E42">
        <v>-52.583570999999999</v>
      </c>
      <c r="F42" t="s">
        <v>1288</v>
      </c>
    </row>
    <row r="43" spans="1:6" x14ac:dyDescent="0.25">
      <c r="A43" s="1" t="s">
        <v>1781</v>
      </c>
      <c r="B43" t="s">
        <v>1752</v>
      </c>
      <c r="C43" t="s">
        <v>1753</v>
      </c>
      <c r="D43">
        <v>-27.508565000000001</v>
      </c>
      <c r="E43">
        <v>-52.599504000000003</v>
      </c>
      <c r="F43" t="s">
        <v>113</v>
      </c>
    </row>
    <row r="44" spans="1:6" x14ac:dyDescent="0.25">
      <c r="A44" s="1" t="s">
        <v>61</v>
      </c>
      <c r="B44" t="s">
        <v>1752</v>
      </c>
      <c r="C44" t="s">
        <v>1753</v>
      </c>
      <c r="D44">
        <v>-29.166212000000002</v>
      </c>
      <c r="E44">
        <v>-51.516475999999997</v>
      </c>
      <c r="F44" t="s">
        <v>55</v>
      </c>
    </row>
    <row r="45" spans="1:6" x14ac:dyDescent="0.25">
      <c r="A45" s="1" t="s">
        <v>1782</v>
      </c>
      <c r="B45" t="s">
        <v>1752</v>
      </c>
      <c r="C45" t="s">
        <v>1753</v>
      </c>
      <c r="D45">
        <v>-27.667123</v>
      </c>
      <c r="E45">
        <v>-53.310167999999997</v>
      </c>
      <c r="F45" t="s">
        <v>308</v>
      </c>
    </row>
    <row r="46" spans="1:6" x14ac:dyDescent="0.25">
      <c r="A46" s="1" t="s">
        <v>1783</v>
      </c>
      <c r="B46" t="s">
        <v>1752</v>
      </c>
      <c r="C46" t="s">
        <v>1753</v>
      </c>
      <c r="D46">
        <v>-27.669280000000001</v>
      </c>
      <c r="E46">
        <v>-54.108229000000001</v>
      </c>
      <c r="F46" t="s">
        <v>597</v>
      </c>
    </row>
    <row r="47" spans="1:6" x14ac:dyDescent="0.25">
      <c r="A47" s="1" t="s">
        <v>1784</v>
      </c>
      <c r="B47" t="s">
        <v>1752</v>
      </c>
      <c r="C47" t="s">
        <v>1753</v>
      </c>
      <c r="D47">
        <v>-28.579055</v>
      </c>
      <c r="E47">
        <v>-53.810820999999997</v>
      </c>
      <c r="F47" t="s">
        <v>92</v>
      </c>
    </row>
    <row r="48" spans="1:6" x14ac:dyDescent="0.25">
      <c r="A48" s="1" t="s">
        <v>1785</v>
      </c>
      <c r="B48" t="s">
        <v>1752</v>
      </c>
      <c r="C48" t="s">
        <v>1753</v>
      </c>
      <c r="D48">
        <v>-28.818456000000001</v>
      </c>
      <c r="E48">
        <v>-53.391033999999998</v>
      </c>
      <c r="F48" t="s">
        <v>92</v>
      </c>
    </row>
    <row r="49" spans="1:6" x14ac:dyDescent="0.25">
      <c r="A49" s="1" t="s">
        <v>1011</v>
      </c>
      <c r="B49" t="s">
        <v>1752</v>
      </c>
      <c r="C49" t="s">
        <v>1753</v>
      </c>
      <c r="D49">
        <v>-29.354406000000001</v>
      </c>
      <c r="E49">
        <v>-51.668725000000002</v>
      </c>
      <c r="F49" t="s">
        <v>55</v>
      </c>
    </row>
    <row r="50" spans="1:6" x14ac:dyDescent="0.25">
      <c r="A50" s="1" t="s">
        <v>1786</v>
      </c>
      <c r="B50" t="s">
        <v>1752</v>
      </c>
      <c r="C50" t="s">
        <v>1753</v>
      </c>
      <c r="D50">
        <v>-28.669702999999998</v>
      </c>
      <c r="E50">
        <v>-50.429453000000002</v>
      </c>
      <c r="F50" t="s">
        <v>321</v>
      </c>
    </row>
    <row r="51" spans="1:6" x14ac:dyDescent="0.25">
      <c r="A51" s="1" t="s">
        <v>228</v>
      </c>
      <c r="B51" t="s">
        <v>1752</v>
      </c>
      <c r="C51" t="s">
        <v>1753</v>
      </c>
      <c r="D51">
        <v>-29.485634000000001</v>
      </c>
      <c r="E51">
        <v>-51.354762999999998</v>
      </c>
      <c r="F51" t="s">
        <v>125</v>
      </c>
    </row>
    <row r="52" spans="1:6" x14ac:dyDescent="0.25">
      <c r="A52" s="1" t="s">
        <v>1787</v>
      </c>
      <c r="B52" t="s">
        <v>1752</v>
      </c>
      <c r="C52" t="s">
        <v>1753</v>
      </c>
      <c r="D52">
        <v>-27.539856</v>
      </c>
      <c r="E52">
        <v>-53.871608000000002</v>
      </c>
      <c r="F52" t="s">
        <v>174</v>
      </c>
    </row>
    <row r="53" spans="1:6" x14ac:dyDescent="0.25">
      <c r="A53" s="1" t="s">
        <v>437</v>
      </c>
      <c r="B53" t="s">
        <v>1752</v>
      </c>
      <c r="C53" t="s">
        <v>1753</v>
      </c>
      <c r="D53">
        <v>-29.607075999999999</v>
      </c>
      <c r="E53">
        <v>-51.945593000000002</v>
      </c>
      <c r="F53" t="s">
        <v>67</v>
      </c>
    </row>
    <row r="54" spans="1:6" x14ac:dyDescent="0.25">
      <c r="A54" s="1" t="s">
        <v>1788</v>
      </c>
      <c r="B54" t="s">
        <v>1752</v>
      </c>
      <c r="C54" t="s">
        <v>1753</v>
      </c>
      <c r="D54">
        <v>-29.30462</v>
      </c>
      <c r="E54">
        <v>-52.428432000000001</v>
      </c>
      <c r="F54" t="s">
        <v>244</v>
      </c>
    </row>
    <row r="55" spans="1:6" x14ac:dyDescent="0.25">
      <c r="A55" s="1" t="s">
        <v>1789</v>
      </c>
      <c r="B55" t="s">
        <v>1752</v>
      </c>
      <c r="C55" t="s">
        <v>1753</v>
      </c>
      <c r="D55">
        <v>-28.729088999999998</v>
      </c>
      <c r="E55">
        <v>-54.903506999999998</v>
      </c>
      <c r="F55" t="s">
        <v>644</v>
      </c>
    </row>
    <row r="56" spans="1:6" x14ac:dyDescent="0.25">
      <c r="A56" s="1" t="s">
        <v>1790</v>
      </c>
      <c r="B56" t="s">
        <v>1752</v>
      </c>
      <c r="C56" t="s">
        <v>1753</v>
      </c>
      <c r="D56">
        <v>-28.365905999999999</v>
      </c>
      <c r="E56">
        <v>-53.771965000000002</v>
      </c>
      <c r="F56" t="s">
        <v>354</v>
      </c>
    </row>
    <row r="57" spans="1:6" x14ac:dyDescent="0.25">
      <c r="A57" s="1" t="s">
        <v>1791</v>
      </c>
      <c r="B57" t="s">
        <v>1752</v>
      </c>
      <c r="C57" t="s">
        <v>1753</v>
      </c>
      <c r="D57">
        <v>-27.617348</v>
      </c>
      <c r="E57">
        <v>-53.740513999999997</v>
      </c>
      <c r="F57" t="s">
        <v>174</v>
      </c>
    </row>
    <row r="58" spans="1:6" x14ac:dyDescent="0.25">
      <c r="A58" s="1" t="s">
        <v>1792</v>
      </c>
      <c r="B58" t="s">
        <v>1752</v>
      </c>
      <c r="C58" t="s">
        <v>1753</v>
      </c>
      <c r="D58">
        <v>-29.550135999999998</v>
      </c>
      <c r="E58">
        <v>-51.594515999999999</v>
      </c>
      <c r="F58" t="s">
        <v>125</v>
      </c>
    </row>
    <row r="59" spans="1:6" x14ac:dyDescent="0.25">
      <c r="A59" s="1" t="s">
        <v>1793</v>
      </c>
      <c r="B59" t="s">
        <v>1752</v>
      </c>
      <c r="C59" t="s">
        <v>1753</v>
      </c>
      <c r="D59">
        <v>-30.117920000000002</v>
      </c>
      <c r="E59">
        <v>-51.960056999999999</v>
      </c>
      <c r="F59" t="s">
        <v>211</v>
      </c>
    </row>
    <row r="60" spans="1:6" x14ac:dyDescent="0.25">
      <c r="A60" s="1" t="s">
        <v>550</v>
      </c>
      <c r="B60" t="s">
        <v>1752</v>
      </c>
      <c r="C60" t="s">
        <v>1753</v>
      </c>
      <c r="D60">
        <v>-30.51436</v>
      </c>
      <c r="E60">
        <v>-53.482683999999999</v>
      </c>
      <c r="F60" t="s">
        <v>551</v>
      </c>
    </row>
    <row r="61" spans="1:6" x14ac:dyDescent="0.25">
      <c r="A61" s="1" t="s">
        <v>1794</v>
      </c>
      <c r="B61" t="s">
        <v>1752</v>
      </c>
      <c r="C61" t="s">
        <v>1753</v>
      </c>
      <c r="D61">
        <v>-29.888294999999999</v>
      </c>
      <c r="E61">
        <v>-54.821998000000001</v>
      </c>
      <c r="F61" t="s">
        <v>419</v>
      </c>
    </row>
    <row r="62" spans="1:6" x14ac:dyDescent="0.25">
      <c r="A62" s="1" t="s">
        <v>1259</v>
      </c>
      <c r="B62" t="s">
        <v>1752</v>
      </c>
      <c r="C62" t="s">
        <v>1753</v>
      </c>
      <c r="D62">
        <v>-30.032988</v>
      </c>
      <c r="E62">
        <v>-52.892755999999999</v>
      </c>
      <c r="F62" t="s">
        <v>846</v>
      </c>
    </row>
    <row r="63" spans="1:6" x14ac:dyDescent="0.25">
      <c r="A63" s="1" t="s">
        <v>194</v>
      </c>
      <c r="B63" t="s">
        <v>1752</v>
      </c>
      <c r="C63" t="s">
        <v>1753</v>
      </c>
      <c r="D63">
        <v>-29.947222</v>
      </c>
      <c r="E63">
        <v>-51.101605999999997</v>
      </c>
      <c r="F63" t="s">
        <v>156</v>
      </c>
    </row>
    <row r="64" spans="1:6" x14ac:dyDescent="0.25">
      <c r="A64" s="1" t="s">
        <v>1795</v>
      </c>
      <c r="B64" t="s">
        <v>1752</v>
      </c>
      <c r="C64" t="s">
        <v>1753</v>
      </c>
      <c r="D64">
        <v>-27.767043999999999</v>
      </c>
      <c r="E64">
        <v>-51.659671000000003</v>
      </c>
      <c r="F64" t="s">
        <v>254</v>
      </c>
    </row>
    <row r="65" spans="1:6" x14ac:dyDescent="0.25">
      <c r="A65" s="1" t="s">
        <v>1796</v>
      </c>
      <c r="B65" t="s">
        <v>1752</v>
      </c>
      <c r="C65" t="s">
        <v>1753</v>
      </c>
      <c r="D65">
        <v>-28.290475000000001</v>
      </c>
      <c r="E65">
        <v>-54.645406999999999</v>
      </c>
      <c r="F65" t="s">
        <v>644</v>
      </c>
    </row>
    <row r="66" spans="1:6" x14ac:dyDescent="0.25">
      <c r="A66" s="1" t="s">
        <v>1797</v>
      </c>
      <c r="B66" t="s">
        <v>1752</v>
      </c>
      <c r="C66" t="s">
        <v>1753</v>
      </c>
      <c r="D66">
        <v>-27.279121</v>
      </c>
      <c r="E66">
        <v>-53.425669999999997</v>
      </c>
      <c r="F66" t="s">
        <v>50</v>
      </c>
    </row>
    <row r="67" spans="1:6" x14ac:dyDescent="0.25">
      <c r="A67" s="1" t="s">
        <v>247</v>
      </c>
      <c r="B67" t="s">
        <v>1752</v>
      </c>
      <c r="C67" t="s">
        <v>1753</v>
      </c>
      <c r="D67">
        <v>-30.848897000000001</v>
      </c>
      <c r="E67">
        <v>-51.804310000000001</v>
      </c>
      <c r="F67" t="s">
        <v>211</v>
      </c>
    </row>
    <row r="68" spans="1:6" x14ac:dyDescent="0.25">
      <c r="A68" s="1" t="s">
        <v>733</v>
      </c>
      <c r="B68" t="s">
        <v>1752</v>
      </c>
      <c r="C68" t="s">
        <v>1753</v>
      </c>
      <c r="D68">
        <v>-28.587979000000001</v>
      </c>
      <c r="E68">
        <v>-52.200263</v>
      </c>
      <c r="F68" t="s">
        <v>42</v>
      </c>
    </row>
    <row r="69" spans="1:6" x14ac:dyDescent="0.25">
      <c r="A69" s="1" t="s">
        <v>1798</v>
      </c>
      <c r="B69" t="s">
        <v>1752</v>
      </c>
      <c r="C69" t="s">
        <v>1753</v>
      </c>
      <c r="D69">
        <v>-29.047408000000001</v>
      </c>
      <c r="E69">
        <v>-50.146507</v>
      </c>
      <c r="F69" t="s">
        <v>368</v>
      </c>
    </row>
    <row r="70" spans="1:6" x14ac:dyDescent="0.25">
      <c r="A70" s="1" t="s">
        <v>1685</v>
      </c>
      <c r="B70" t="s">
        <v>1752</v>
      </c>
      <c r="C70" t="s">
        <v>1753</v>
      </c>
      <c r="D70">
        <v>-28.792584999999999</v>
      </c>
      <c r="E70">
        <v>-51.094147999999997</v>
      </c>
      <c r="F70" t="s">
        <v>321</v>
      </c>
    </row>
    <row r="71" spans="1:6" x14ac:dyDescent="0.25">
      <c r="A71" s="1" t="s">
        <v>1799</v>
      </c>
      <c r="B71" t="s">
        <v>1752</v>
      </c>
      <c r="C71" t="s">
        <v>1753</v>
      </c>
      <c r="D71">
        <v>-27.988833</v>
      </c>
      <c r="E71">
        <v>-54.841647999999999</v>
      </c>
      <c r="F71" t="s">
        <v>597</v>
      </c>
    </row>
    <row r="72" spans="1:6" x14ac:dyDescent="0.25">
      <c r="A72" s="1" t="s">
        <v>1800</v>
      </c>
      <c r="B72" t="s">
        <v>1752</v>
      </c>
      <c r="C72" t="s">
        <v>1753</v>
      </c>
      <c r="D72">
        <v>-27.717426</v>
      </c>
      <c r="E72">
        <v>-52.624808000000002</v>
      </c>
      <c r="F72" t="s">
        <v>113</v>
      </c>
    </row>
    <row r="73" spans="1:6" x14ac:dyDescent="0.25">
      <c r="A73" s="1" t="s">
        <v>284</v>
      </c>
      <c r="B73" t="s">
        <v>1752</v>
      </c>
      <c r="C73" t="s">
        <v>1753</v>
      </c>
      <c r="D73">
        <v>-29.674693999999999</v>
      </c>
      <c r="E73">
        <v>-51.060600999999998</v>
      </c>
      <c r="F73" t="s">
        <v>118</v>
      </c>
    </row>
    <row r="74" spans="1:6" x14ac:dyDescent="0.25">
      <c r="A74" s="1" t="s">
        <v>1801</v>
      </c>
      <c r="B74" t="s">
        <v>1752</v>
      </c>
      <c r="C74" t="s">
        <v>1753</v>
      </c>
      <c r="D74">
        <v>-27.679200000000002</v>
      </c>
      <c r="E74">
        <v>-53.805208999999998</v>
      </c>
      <c r="F74" t="s">
        <v>174</v>
      </c>
    </row>
    <row r="75" spans="1:6" x14ac:dyDescent="0.25">
      <c r="A75" s="1" t="s">
        <v>1802</v>
      </c>
      <c r="B75" t="s">
        <v>1752</v>
      </c>
      <c r="C75" t="s">
        <v>1753</v>
      </c>
      <c r="D75">
        <v>-28.887148</v>
      </c>
      <c r="E75">
        <v>-53.000812000000003</v>
      </c>
      <c r="F75" t="s">
        <v>1288</v>
      </c>
    </row>
    <row r="76" spans="1:6" x14ac:dyDescent="0.25">
      <c r="A76" s="1" t="s">
        <v>388</v>
      </c>
      <c r="B76" t="s">
        <v>1752</v>
      </c>
      <c r="C76" t="s">
        <v>1753</v>
      </c>
      <c r="D76">
        <v>-29.668391</v>
      </c>
      <c r="E76">
        <v>-52.789495000000002</v>
      </c>
      <c r="F76" t="s">
        <v>244</v>
      </c>
    </row>
    <row r="77" spans="1:6" x14ac:dyDescent="0.25">
      <c r="A77" s="1" t="s">
        <v>1803</v>
      </c>
      <c r="B77" t="s">
        <v>1752</v>
      </c>
      <c r="C77" t="s">
        <v>1753</v>
      </c>
      <c r="D77">
        <v>-27.951509000000001</v>
      </c>
      <c r="E77">
        <v>-54.751722000000001</v>
      </c>
      <c r="F77" t="s">
        <v>597</v>
      </c>
    </row>
    <row r="78" spans="1:6" x14ac:dyDescent="0.25">
      <c r="A78" s="1" t="s">
        <v>891</v>
      </c>
      <c r="B78" t="s">
        <v>1752</v>
      </c>
      <c r="C78" t="s">
        <v>1753</v>
      </c>
      <c r="D78">
        <v>-31.551552999999998</v>
      </c>
      <c r="E78">
        <v>-53.677275000000002</v>
      </c>
      <c r="F78" t="s">
        <v>551</v>
      </c>
    </row>
    <row r="79" spans="1:6" x14ac:dyDescent="0.25">
      <c r="A79" s="1" t="s">
        <v>568</v>
      </c>
      <c r="B79" t="s">
        <v>1752</v>
      </c>
      <c r="C79" t="s">
        <v>1753</v>
      </c>
      <c r="D79">
        <v>-29.355993000000002</v>
      </c>
      <c r="E79">
        <v>-50.811920999999998</v>
      </c>
      <c r="F79" t="s">
        <v>368</v>
      </c>
    </row>
    <row r="80" spans="1:6" x14ac:dyDescent="0.25">
      <c r="A80" s="1" t="s">
        <v>685</v>
      </c>
      <c r="B80" t="s">
        <v>1752</v>
      </c>
      <c r="C80" t="s">
        <v>1753</v>
      </c>
      <c r="D80">
        <v>-31.395980000000002</v>
      </c>
      <c r="E80">
        <v>-52.678254000000003</v>
      </c>
      <c r="F80" t="s">
        <v>215</v>
      </c>
    </row>
    <row r="81" spans="1:6" x14ac:dyDescent="0.25">
      <c r="A81" s="1" t="s">
        <v>168</v>
      </c>
      <c r="B81" t="s">
        <v>1752</v>
      </c>
      <c r="C81" t="s">
        <v>1753</v>
      </c>
      <c r="D81">
        <v>-29.912758</v>
      </c>
      <c r="E81">
        <v>-51.185681000000002</v>
      </c>
      <c r="F81" t="s">
        <v>118</v>
      </c>
    </row>
    <row r="82" spans="1:6" x14ac:dyDescent="0.25">
      <c r="A82" s="1" t="s">
        <v>1804</v>
      </c>
      <c r="B82" t="s">
        <v>1752</v>
      </c>
      <c r="C82" t="s">
        <v>1753</v>
      </c>
      <c r="D82">
        <v>-29.327124000000001</v>
      </c>
      <c r="E82">
        <v>-52.237436000000002</v>
      </c>
      <c r="F82" t="s">
        <v>67</v>
      </c>
    </row>
    <row r="83" spans="1:6" x14ac:dyDescent="0.25">
      <c r="A83" s="1" t="s">
        <v>1805</v>
      </c>
      <c r="B83" t="s">
        <v>1752</v>
      </c>
      <c r="C83" t="s">
        <v>1753</v>
      </c>
      <c r="D83">
        <v>-28.125440000000001</v>
      </c>
      <c r="E83">
        <v>-51.396093</v>
      </c>
      <c r="F83" t="s">
        <v>254</v>
      </c>
    </row>
    <row r="84" spans="1:6" x14ac:dyDescent="0.25">
      <c r="A84" s="1" t="s">
        <v>1415</v>
      </c>
      <c r="B84" t="s">
        <v>1752</v>
      </c>
      <c r="C84" t="s">
        <v>1753</v>
      </c>
      <c r="D84">
        <v>-29.764241999999999</v>
      </c>
      <c r="E84">
        <v>-50.028243000000003</v>
      </c>
      <c r="F84" t="s">
        <v>500</v>
      </c>
    </row>
    <row r="85" spans="1:6" x14ac:dyDescent="0.25">
      <c r="A85" s="1" t="s">
        <v>1806</v>
      </c>
      <c r="B85" t="s">
        <v>1752</v>
      </c>
      <c r="C85" t="s">
        <v>1753</v>
      </c>
      <c r="D85">
        <v>-28.931242999999998</v>
      </c>
      <c r="E85">
        <v>-54.555782000000001</v>
      </c>
      <c r="F85" t="s">
        <v>419</v>
      </c>
    </row>
    <row r="86" spans="1:6" x14ac:dyDescent="0.25">
      <c r="A86" s="1" t="s">
        <v>1807</v>
      </c>
      <c r="B86" t="s">
        <v>1752</v>
      </c>
      <c r="C86" t="s">
        <v>1753</v>
      </c>
      <c r="D86">
        <v>-31.756460000000001</v>
      </c>
      <c r="E86">
        <v>-52.488878999999997</v>
      </c>
      <c r="F86" t="s">
        <v>215</v>
      </c>
    </row>
    <row r="87" spans="1:6" x14ac:dyDescent="0.25">
      <c r="A87" s="1" t="s">
        <v>1808</v>
      </c>
      <c r="B87" t="s">
        <v>1752</v>
      </c>
      <c r="C87" t="s">
        <v>1753</v>
      </c>
      <c r="D87">
        <v>-29.696088</v>
      </c>
      <c r="E87">
        <v>-51.327998000000001</v>
      </c>
      <c r="F87" t="s">
        <v>125</v>
      </c>
    </row>
    <row r="88" spans="1:6" x14ac:dyDescent="0.25">
      <c r="A88" s="1" t="s">
        <v>1809</v>
      </c>
      <c r="B88" t="s">
        <v>1752</v>
      </c>
      <c r="C88" t="s">
        <v>1753</v>
      </c>
      <c r="D88">
        <v>-29.267385999999998</v>
      </c>
      <c r="E88">
        <v>-51.985280000000003</v>
      </c>
      <c r="F88" t="s">
        <v>67</v>
      </c>
    </row>
    <row r="89" spans="1:6" x14ac:dyDescent="0.25">
      <c r="A89" s="1" t="s">
        <v>1810</v>
      </c>
      <c r="B89" t="s">
        <v>1752</v>
      </c>
      <c r="C89" t="s">
        <v>1753</v>
      </c>
      <c r="D89">
        <v>-30.138251</v>
      </c>
      <c r="E89">
        <v>-50.515152</v>
      </c>
      <c r="F89" t="s">
        <v>500</v>
      </c>
    </row>
    <row r="90" spans="1:6" x14ac:dyDescent="0.25">
      <c r="A90" s="1" t="s">
        <v>1811</v>
      </c>
      <c r="B90" t="s">
        <v>1752</v>
      </c>
      <c r="C90" t="s">
        <v>1753</v>
      </c>
      <c r="D90">
        <v>-29.786933000000001</v>
      </c>
      <c r="E90">
        <v>-50.431614000000003</v>
      </c>
      <c r="F90" t="s">
        <v>500</v>
      </c>
    </row>
    <row r="91" spans="1:6" x14ac:dyDescent="0.25">
      <c r="A91" s="1" t="s">
        <v>834</v>
      </c>
      <c r="B91" t="s">
        <v>1752</v>
      </c>
      <c r="C91" t="s">
        <v>1753</v>
      </c>
      <c r="D91">
        <v>-28.295843999999999</v>
      </c>
      <c r="E91">
        <v>-52.793259999999997</v>
      </c>
      <c r="F91" t="s">
        <v>42</v>
      </c>
    </row>
    <row r="92" spans="1:6" x14ac:dyDescent="0.25">
      <c r="A92" s="1" t="s">
        <v>503</v>
      </c>
      <c r="B92" t="s">
        <v>1752</v>
      </c>
      <c r="C92" t="s">
        <v>1753</v>
      </c>
      <c r="D92">
        <v>-29.296949000000001</v>
      </c>
      <c r="E92">
        <v>-51.502847000000003</v>
      </c>
      <c r="F92" t="s">
        <v>55</v>
      </c>
    </row>
    <row r="93" spans="1:6" x14ac:dyDescent="0.25">
      <c r="A93" s="1" t="s">
        <v>1812</v>
      </c>
      <c r="B93" t="s">
        <v>1752</v>
      </c>
      <c r="C93" t="s">
        <v>1753</v>
      </c>
      <c r="D93">
        <v>-27.716678999999999</v>
      </c>
      <c r="E93">
        <v>-51.912126999999998</v>
      </c>
      <c r="F93" t="s">
        <v>113</v>
      </c>
    </row>
    <row r="94" spans="1:6" x14ac:dyDescent="0.25">
      <c r="A94" s="1" t="s">
        <v>508</v>
      </c>
      <c r="B94" t="s">
        <v>1752</v>
      </c>
      <c r="C94" t="s">
        <v>1753</v>
      </c>
      <c r="D94">
        <v>-28.560516</v>
      </c>
      <c r="E94">
        <v>-51.981451999999997</v>
      </c>
      <c r="F94" t="s">
        <v>42</v>
      </c>
    </row>
    <row r="95" spans="1:6" x14ac:dyDescent="0.25">
      <c r="A95" s="1" t="s">
        <v>1813</v>
      </c>
      <c r="B95" t="s">
        <v>1752</v>
      </c>
      <c r="C95" t="s">
        <v>1753</v>
      </c>
      <c r="D95">
        <v>-28.25816</v>
      </c>
      <c r="E95">
        <v>-51.686107999999997</v>
      </c>
      <c r="F95" t="s">
        <v>254</v>
      </c>
    </row>
    <row r="96" spans="1:6" x14ac:dyDescent="0.25">
      <c r="A96" s="1" t="s">
        <v>1814</v>
      </c>
      <c r="B96" t="s">
        <v>1752</v>
      </c>
      <c r="C96" t="s">
        <v>1753</v>
      </c>
      <c r="D96">
        <v>-28.255355999999999</v>
      </c>
      <c r="E96">
        <v>-54.013215000000002</v>
      </c>
      <c r="F96" t="s">
        <v>354</v>
      </c>
    </row>
    <row r="97" spans="1:6" x14ac:dyDescent="0.25">
      <c r="A97" s="1" t="s">
        <v>109</v>
      </c>
      <c r="B97" t="s">
        <v>1752</v>
      </c>
      <c r="C97" t="s">
        <v>1753</v>
      </c>
      <c r="D97">
        <v>-29.162904999999999</v>
      </c>
      <c r="E97">
        <v>-51.179161000000001</v>
      </c>
      <c r="F97" t="s">
        <v>55</v>
      </c>
    </row>
    <row r="98" spans="1:6" x14ac:dyDescent="0.25">
      <c r="A98" s="1" t="s">
        <v>447</v>
      </c>
      <c r="B98" t="s">
        <v>1752</v>
      </c>
      <c r="C98" t="s">
        <v>1753</v>
      </c>
      <c r="D98">
        <v>-27.761547</v>
      </c>
      <c r="E98">
        <v>-51.998407999999998</v>
      </c>
      <c r="F98" t="s">
        <v>113</v>
      </c>
    </row>
    <row r="99" spans="1:6" x14ac:dyDescent="0.25">
      <c r="A99" s="1" t="s">
        <v>1815</v>
      </c>
      <c r="B99" t="s">
        <v>1752</v>
      </c>
      <c r="C99" t="s">
        <v>1753</v>
      </c>
      <c r="D99">
        <v>-31.841916999999999</v>
      </c>
      <c r="E99">
        <v>-52.800441999999997</v>
      </c>
      <c r="F99" t="s">
        <v>215</v>
      </c>
    </row>
    <row r="100" spans="1:6" x14ac:dyDescent="0.25">
      <c r="A100" s="1" t="s">
        <v>1816</v>
      </c>
      <c r="B100" t="s">
        <v>1752</v>
      </c>
      <c r="C100" t="s">
        <v>1753</v>
      </c>
      <c r="D100">
        <v>-29.656986</v>
      </c>
      <c r="E100">
        <v>-52.94061</v>
      </c>
      <c r="F100" t="s">
        <v>846</v>
      </c>
    </row>
    <row r="101" spans="1:6" x14ac:dyDescent="0.25">
      <c r="A101" s="1" t="s">
        <v>1817</v>
      </c>
      <c r="B101" t="s">
        <v>1752</v>
      </c>
      <c r="C101" t="s">
        <v>1753</v>
      </c>
      <c r="D101">
        <v>-27.610620999999998</v>
      </c>
      <c r="E101">
        <v>-53.167233000000003</v>
      </c>
      <c r="F101" t="s">
        <v>308</v>
      </c>
    </row>
    <row r="102" spans="1:6" x14ac:dyDescent="0.25">
      <c r="A102" s="1" t="s">
        <v>1818</v>
      </c>
      <c r="B102" t="s">
        <v>1752</v>
      </c>
      <c r="C102" t="s">
        <v>1753</v>
      </c>
      <c r="D102">
        <v>-30.590471999999998</v>
      </c>
      <c r="E102">
        <v>-51.741846000000002</v>
      </c>
      <c r="F102" t="s">
        <v>211</v>
      </c>
    </row>
    <row r="103" spans="1:6" x14ac:dyDescent="0.25">
      <c r="A103" s="1" t="s">
        <v>1819</v>
      </c>
      <c r="B103" t="s">
        <v>1752</v>
      </c>
      <c r="C103" t="s">
        <v>1753</v>
      </c>
      <c r="D103">
        <v>-28.146250999999999</v>
      </c>
      <c r="E103">
        <v>-54.742790999999997</v>
      </c>
      <c r="F103" t="s">
        <v>644</v>
      </c>
    </row>
    <row r="104" spans="1:6" x14ac:dyDescent="0.25">
      <c r="A104" s="1" t="s">
        <v>995</v>
      </c>
      <c r="B104" t="s">
        <v>1752</v>
      </c>
      <c r="C104" t="s">
        <v>1753</v>
      </c>
      <c r="D104">
        <v>-28.055865000000001</v>
      </c>
      <c r="E104">
        <v>-53.066519</v>
      </c>
      <c r="F104" t="s">
        <v>42</v>
      </c>
    </row>
    <row r="105" spans="1:6" x14ac:dyDescent="0.25">
      <c r="A105" s="1" t="s">
        <v>1820</v>
      </c>
      <c r="B105" t="s">
        <v>1752</v>
      </c>
      <c r="C105" t="s">
        <v>1753</v>
      </c>
      <c r="D105">
        <v>-29.962478000000001</v>
      </c>
      <c r="E105">
        <v>-51.628872000000001</v>
      </c>
      <c r="F105" t="s">
        <v>211</v>
      </c>
    </row>
    <row r="106" spans="1:6" x14ac:dyDescent="0.25">
      <c r="A106" s="1" t="s">
        <v>1821</v>
      </c>
      <c r="B106" t="s">
        <v>1752</v>
      </c>
      <c r="C106" t="s">
        <v>1753</v>
      </c>
      <c r="D106">
        <v>-27.949268</v>
      </c>
      <c r="E106">
        <v>-52.015005000000002</v>
      </c>
      <c r="F106" t="s">
        <v>113</v>
      </c>
    </row>
    <row r="107" spans="1:6" x14ac:dyDescent="0.25">
      <c r="A107" s="1" t="s">
        <v>1822</v>
      </c>
      <c r="B107" t="s">
        <v>1752</v>
      </c>
      <c r="C107" t="s">
        <v>1753</v>
      </c>
      <c r="D107">
        <v>-27.923017000000002</v>
      </c>
      <c r="E107">
        <v>-53.941870999999999</v>
      </c>
      <c r="F107" t="s">
        <v>174</v>
      </c>
    </row>
    <row r="108" spans="1:6" x14ac:dyDescent="0.25">
      <c r="A108" s="1" t="s">
        <v>1823</v>
      </c>
      <c r="B108" t="s">
        <v>1752</v>
      </c>
      <c r="C108" t="s">
        <v>1753</v>
      </c>
      <c r="D108">
        <v>-33.686630000000001</v>
      </c>
      <c r="E108">
        <v>-53.459369000000002</v>
      </c>
      <c r="F108" t="s">
        <v>215</v>
      </c>
    </row>
    <row r="109" spans="1:6" x14ac:dyDescent="0.25">
      <c r="A109" s="1" t="s">
        <v>1824</v>
      </c>
      <c r="B109" t="s">
        <v>1752</v>
      </c>
      <c r="C109" t="s">
        <v>1753</v>
      </c>
      <c r="D109">
        <v>-30.750409999999999</v>
      </c>
      <c r="E109">
        <v>-51.973658999999998</v>
      </c>
      <c r="F109" t="s">
        <v>211</v>
      </c>
    </row>
    <row r="110" spans="1:6" x14ac:dyDescent="0.25">
      <c r="A110" s="1" t="s">
        <v>1825</v>
      </c>
      <c r="B110" t="s">
        <v>1752</v>
      </c>
      <c r="C110" t="s">
        <v>1753</v>
      </c>
      <c r="D110">
        <v>-30.160385999999999</v>
      </c>
      <c r="E110">
        <v>-50.233747000000001</v>
      </c>
      <c r="F110" t="s">
        <v>500</v>
      </c>
    </row>
    <row r="111" spans="1:6" x14ac:dyDescent="0.25">
      <c r="A111" s="1" t="s">
        <v>1826</v>
      </c>
      <c r="B111" t="s">
        <v>1752</v>
      </c>
      <c r="C111" t="s">
        <v>1753</v>
      </c>
      <c r="D111">
        <v>-28.341913000000002</v>
      </c>
      <c r="E111">
        <v>-51.874142999999997</v>
      </c>
      <c r="F111" t="s">
        <v>42</v>
      </c>
    </row>
    <row r="112" spans="1:6" x14ac:dyDescent="0.25">
      <c r="A112" s="1" t="s">
        <v>1827</v>
      </c>
      <c r="B112" t="s">
        <v>1752</v>
      </c>
      <c r="C112" t="s">
        <v>1753</v>
      </c>
      <c r="D112">
        <v>-29.394780999999998</v>
      </c>
      <c r="E112">
        <v>-51.855564000000001</v>
      </c>
      <c r="F112" t="s">
        <v>67</v>
      </c>
    </row>
    <row r="113" spans="1:6" x14ac:dyDescent="0.25">
      <c r="A113" s="1" t="s">
        <v>1828</v>
      </c>
      <c r="B113" t="s">
        <v>1752</v>
      </c>
      <c r="C113" t="s">
        <v>1753</v>
      </c>
      <c r="D113">
        <v>-28.525842000000001</v>
      </c>
      <c r="E113">
        <v>-52.992820000000002</v>
      </c>
      <c r="F113" t="s">
        <v>92</v>
      </c>
    </row>
    <row r="114" spans="1:6" x14ac:dyDescent="0.25">
      <c r="A114" s="1" t="s">
        <v>1829</v>
      </c>
      <c r="B114" t="s">
        <v>1752</v>
      </c>
      <c r="C114" t="s">
        <v>1753</v>
      </c>
      <c r="D114">
        <v>-28.207533000000002</v>
      </c>
      <c r="E114">
        <v>-53.490544999999997</v>
      </c>
      <c r="F114" t="s">
        <v>354</v>
      </c>
    </row>
    <row r="115" spans="1:6" x14ac:dyDescent="0.25">
      <c r="A115" s="1" t="s">
        <v>861</v>
      </c>
      <c r="B115" t="s">
        <v>1752</v>
      </c>
      <c r="C115" t="s">
        <v>1753</v>
      </c>
      <c r="D115">
        <v>-27.731974000000001</v>
      </c>
      <c r="E115">
        <v>-52.993799000000003</v>
      </c>
      <c r="F115" t="s">
        <v>308</v>
      </c>
    </row>
    <row r="116" spans="1:6" x14ac:dyDescent="0.25">
      <c r="A116" s="1" t="s">
        <v>1830</v>
      </c>
      <c r="B116" t="s">
        <v>1752</v>
      </c>
      <c r="C116" t="s">
        <v>1753</v>
      </c>
      <c r="D116">
        <v>-29.180163</v>
      </c>
      <c r="E116">
        <v>-52.094158</v>
      </c>
      <c r="F116" t="s">
        <v>67</v>
      </c>
    </row>
    <row r="117" spans="1:6" x14ac:dyDescent="0.25">
      <c r="A117" s="1" t="s">
        <v>841</v>
      </c>
      <c r="B117" t="s">
        <v>1752</v>
      </c>
      <c r="C117" t="s">
        <v>1753</v>
      </c>
      <c r="D117">
        <v>-28.119420999999999</v>
      </c>
      <c r="E117">
        <v>-52.784221000000002</v>
      </c>
      <c r="F117" t="s">
        <v>42</v>
      </c>
    </row>
    <row r="118" spans="1:6" x14ac:dyDescent="0.25">
      <c r="A118" s="1" t="s">
        <v>1831</v>
      </c>
      <c r="B118" t="s">
        <v>1752</v>
      </c>
      <c r="C118" t="s">
        <v>1753</v>
      </c>
      <c r="D118">
        <v>-28.392147999999999</v>
      </c>
      <c r="E118">
        <v>-54.068621</v>
      </c>
      <c r="F118" t="s">
        <v>354</v>
      </c>
    </row>
    <row r="119" spans="1:6" x14ac:dyDescent="0.25">
      <c r="A119" s="1" t="s">
        <v>1832</v>
      </c>
      <c r="B119" t="s">
        <v>1752</v>
      </c>
      <c r="C119" t="s">
        <v>1753</v>
      </c>
      <c r="D119">
        <v>-27.719698999999999</v>
      </c>
      <c r="E119">
        <v>-53.702164000000003</v>
      </c>
      <c r="F119" t="s">
        <v>174</v>
      </c>
    </row>
    <row r="120" spans="1:6" x14ac:dyDescent="0.25">
      <c r="A120" s="1" t="s">
        <v>1833</v>
      </c>
      <c r="B120" t="s">
        <v>1752</v>
      </c>
      <c r="C120" t="s">
        <v>1753</v>
      </c>
      <c r="D120">
        <v>-29.269476000000001</v>
      </c>
      <c r="E120">
        <v>-51.684730999999999</v>
      </c>
      <c r="F120" t="s">
        <v>55</v>
      </c>
    </row>
    <row r="121" spans="1:6" x14ac:dyDescent="0.25">
      <c r="A121" s="1" t="s">
        <v>1834</v>
      </c>
      <c r="B121" t="s">
        <v>1752</v>
      </c>
      <c r="C121" t="s">
        <v>1753</v>
      </c>
      <c r="D121">
        <v>-28.989106</v>
      </c>
      <c r="E121">
        <v>-51.697066999999997</v>
      </c>
      <c r="F121" t="s">
        <v>55</v>
      </c>
    </row>
    <row r="122" spans="1:6" x14ac:dyDescent="0.25">
      <c r="A122" s="1" t="s">
        <v>1835</v>
      </c>
      <c r="B122" t="s">
        <v>1752</v>
      </c>
      <c r="C122" t="s">
        <v>1753</v>
      </c>
      <c r="D122">
        <v>-28.127970000000001</v>
      </c>
      <c r="E122">
        <v>-52.302343</v>
      </c>
      <c r="F122" t="s">
        <v>42</v>
      </c>
    </row>
    <row r="123" spans="1:6" x14ac:dyDescent="0.25">
      <c r="A123" s="1" t="s">
        <v>1836</v>
      </c>
      <c r="B123" t="s">
        <v>1752</v>
      </c>
      <c r="C123" t="s">
        <v>1753</v>
      </c>
      <c r="D123">
        <v>-27.499890000000001</v>
      </c>
      <c r="E123">
        <v>-54.099372000000002</v>
      </c>
      <c r="F123" t="s">
        <v>174</v>
      </c>
    </row>
    <row r="124" spans="1:6" x14ac:dyDescent="0.25">
      <c r="A124" s="1" t="s">
        <v>1837</v>
      </c>
      <c r="B124" t="s">
        <v>1752</v>
      </c>
      <c r="C124" t="s">
        <v>1753</v>
      </c>
      <c r="D124">
        <v>-31.004633999999999</v>
      </c>
      <c r="E124">
        <v>-52.043618000000002</v>
      </c>
      <c r="F124" t="s">
        <v>211</v>
      </c>
    </row>
    <row r="125" spans="1:6" x14ac:dyDescent="0.25">
      <c r="A125" s="1" t="s">
        <v>1838</v>
      </c>
      <c r="B125" t="s">
        <v>1752</v>
      </c>
      <c r="C125" t="s">
        <v>1753</v>
      </c>
      <c r="D125">
        <v>-27.451995</v>
      </c>
      <c r="E125">
        <v>-53.242227</v>
      </c>
      <c r="F125" t="s">
        <v>50</v>
      </c>
    </row>
    <row r="126" spans="1:6" x14ac:dyDescent="0.25">
      <c r="A126" s="1" t="s">
        <v>484</v>
      </c>
      <c r="B126" t="s">
        <v>1752</v>
      </c>
      <c r="C126" t="s">
        <v>1753</v>
      </c>
      <c r="D126">
        <v>-28.645001000000001</v>
      </c>
      <c r="E126">
        <v>-53.604830999999997</v>
      </c>
      <c r="F126" t="s">
        <v>92</v>
      </c>
    </row>
    <row r="127" spans="1:6" x14ac:dyDescent="0.25">
      <c r="A127" s="1" t="s">
        <v>1839</v>
      </c>
      <c r="B127" t="s">
        <v>1752</v>
      </c>
      <c r="C127" t="s">
        <v>1753</v>
      </c>
      <c r="D127">
        <v>-27.667161</v>
      </c>
      <c r="E127">
        <v>-52.652168000000003</v>
      </c>
      <c r="F127" t="s">
        <v>113</v>
      </c>
    </row>
    <row r="128" spans="1:6" x14ac:dyDescent="0.25">
      <c r="A128" s="1" t="s">
        <v>147</v>
      </c>
      <c r="B128" t="s">
        <v>1752</v>
      </c>
      <c r="C128" t="s">
        <v>1753</v>
      </c>
      <c r="D128">
        <v>-29.514835000000001</v>
      </c>
      <c r="E128">
        <v>-51.992778000000001</v>
      </c>
      <c r="F128" t="s">
        <v>67</v>
      </c>
    </row>
    <row r="129" spans="1:6" x14ac:dyDescent="0.25">
      <c r="A129" s="1" t="s">
        <v>1840</v>
      </c>
      <c r="B129" t="s">
        <v>1752</v>
      </c>
      <c r="C129" t="s">
        <v>1753</v>
      </c>
      <c r="D129">
        <v>-28.384906999999998</v>
      </c>
      <c r="E129">
        <v>-51.848205</v>
      </c>
      <c r="F129" t="s">
        <v>42</v>
      </c>
    </row>
    <row r="130" spans="1:6" x14ac:dyDescent="0.25">
      <c r="A130" s="1" t="s">
        <v>1841</v>
      </c>
      <c r="B130" t="s">
        <v>1752</v>
      </c>
      <c r="C130" t="s">
        <v>1753</v>
      </c>
      <c r="D130">
        <v>-27.264150999999998</v>
      </c>
      <c r="E130">
        <v>-53.864534999999997</v>
      </c>
      <c r="F130" t="s">
        <v>174</v>
      </c>
    </row>
    <row r="131" spans="1:6" x14ac:dyDescent="0.25">
      <c r="A131" s="1" t="s">
        <v>1842</v>
      </c>
      <c r="B131" t="s">
        <v>1752</v>
      </c>
      <c r="C131" t="s">
        <v>1753</v>
      </c>
      <c r="D131">
        <v>-28.219035999999999</v>
      </c>
      <c r="E131">
        <v>-55.061709</v>
      </c>
      <c r="F131" t="s">
        <v>644</v>
      </c>
    </row>
    <row r="132" spans="1:6" x14ac:dyDescent="0.25">
      <c r="A132" s="1" t="s">
        <v>1843</v>
      </c>
      <c r="B132" t="s">
        <v>1752</v>
      </c>
      <c r="C132" t="s">
        <v>1753</v>
      </c>
      <c r="D132">
        <v>-29.705393000000001</v>
      </c>
      <c r="E132">
        <v>-54.212240999999999</v>
      </c>
      <c r="F132" t="s">
        <v>170</v>
      </c>
    </row>
    <row r="133" spans="1:6" x14ac:dyDescent="0.25">
      <c r="A133" s="1" t="s">
        <v>117</v>
      </c>
      <c r="B133" t="s">
        <v>1752</v>
      </c>
      <c r="C133" t="s">
        <v>1753</v>
      </c>
      <c r="D133">
        <v>-29.583559999999999</v>
      </c>
      <c r="E133">
        <v>-51.089776000000001</v>
      </c>
      <c r="F133" t="s">
        <v>118</v>
      </c>
    </row>
    <row r="134" spans="1:6" x14ac:dyDescent="0.25">
      <c r="A134" s="1" t="s">
        <v>1844</v>
      </c>
      <c r="B134" t="s">
        <v>1752</v>
      </c>
      <c r="C134" t="s">
        <v>1753</v>
      </c>
      <c r="D134">
        <v>-27.662102999999998</v>
      </c>
      <c r="E134">
        <v>-53.530413000000003</v>
      </c>
      <c r="F134" t="s">
        <v>50</v>
      </c>
    </row>
    <row r="135" spans="1:6" x14ac:dyDescent="0.25">
      <c r="A135" s="1" t="s">
        <v>473</v>
      </c>
      <c r="B135" t="s">
        <v>1752</v>
      </c>
      <c r="C135" t="s">
        <v>1753</v>
      </c>
      <c r="D135">
        <v>-28.983006</v>
      </c>
      <c r="E135">
        <v>-51.839584000000002</v>
      </c>
      <c r="F135" t="s">
        <v>67</v>
      </c>
    </row>
    <row r="136" spans="1:6" x14ac:dyDescent="0.25">
      <c r="A136" s="1" t="s">
        <v>1845</v>
      </c>
      <c r="B136" t="s">
        <v>1752</v>
      </c>
      <c r="C136" t="s">
        <v>1753</v>
      </c>
      <c r="D136">
        <v>-30.700354000000001</v>
      </c>
      <c r="E136">
        <v>-52.102645000000003</v>
      </c>
      <c r="F136" t="s">
        <v>211</v>
      </c>
    </row>
    <row r="137" spans="1:6" x14ac:dyDescent="0.25">
      <c r="A137" s="1" t="s">
        <v>1846</v>
      </c>
      <c r="B137" t="s">
        <v>1752</v>
      </c>
      <c r="C137" t="s">
        <v>1753</v>
      </c>
      <c r="D137">
        <v>-30.97559</v>
      </c>
      <c r="E137">
        <v>-54.669359999999998</v>
      </c>
      <c r="F137" t="s">
        <v>551</v>
      </c>
    </row>
    <row r="138" spans="1:6" x14ac:dyDescent="0.25">
      <c r="A138" s="1" t="s">
        <v>1847</v>
      </c>
      <c r="B138" t="s">
        <v>1752</v>
      </c>
      <c r="C138" t="s">
        <v>1753</v>
      </c>
      <c r="D138">
        <v>-29.363872000000001</v>
      </c>
      <c r="E138">
        <v>-49.853006999999998</v>
      </c>
      <c r="F138" t="s">
        <v>500</v>
      </c>
    </row>
    <row r="139" spans="1:6" x14ac:dyDescent="0.25">
      <c r="A139" s="1" t="s">
        <v>468</v>
      </c>
      <c r="B139" t="s">
        <v>1752</v>
      </c>
      <c r="C139" t="s">
        <v>1753</v>
      </c>
      <c r="D139">
        <v>-29.619506999999999</v>
      </c>
      <c r="E139">
        <v>-53.361736999999998</v>
      </c>
      <c r="F139" t="s">
        <v>170</v>
      </c>
    </row>
    <row r="140" spans="1:6" x14ac:dyDescent="0.25">
      <c r="A140" s="1" t="s">
        <v>1848</v>
      </c>
      <c r="B140" t="s">
        <v>1752</v>
      </c>
      <c r="C140" t="s">
        <v>1753</v>
      </c>
      <c r="D140">
        <v>-27.510308999999999</v>
      </c>
      <c r="E140">
        <v>-54.357745999999999</v>
      </c>
      <c r="F140" t="s">
        <v>597</v>
      </c>
    </row>
    <row r="141" spans="1:6" x14ac:dyDescent="0.25">
      <c r="A141" s="1" t="s">
        <v>837</v>
      </c>
      <c r="B141" t="s">
        <v>1752</v>
      </c>
      <c r="C141" t="s">
        <v>1753</v>
      </c>
      <c r="D141">
        <v>-29.083957000000002</v>
      </c>
      <c r="E141">
        <v>-51.997154999999999</v>
      </c>
      <c r="F141" t="s">
        <v>67</v>
      </c>
    </row>
    <row r="142" spans="1:6" x14ac:dyDescent="0.25">
      <c r="A142" s="1" t="s">
        <v>373</v>
      </c>
      <c r="B142" t="s">
        <v>1752</v>
      </c>
      <c r="C142" t="s">
        <v>1753</v>
      </c>
      <c r="D142">
        <v>-30.084676000000002</v>
      </c>
      <c r="E142">
        <v>-51.618701999999999</v>
      </c>
      <c r="F142" t="s">
        <v>156</v>
      </c>
    </row>
    <row r="143" spans="1:6" x14ac:dyDescent="0.25">
      <c r="A143" s="1" t="s">
        <v>72</v>
      </c>
      <c r="B143" t="s">
        <v>1752</v>
      </c>
      <c r="C143" t="s">
        <v>1753</v>
      </c>
      <c r="D143">
        <v>-29.235140999999999</v>
      </c>
      <c r="E143">
        <v>-51.870282000000003</v>
      </c>
      <c r="F143" t="s">
        <v>67</v>
      </c>
    </row>
    <row r="144" spans="1:6" x14ac:dyDescent="0.25">
      <c r="A144" s="1" t="s">
        <v>1586</v>
      </c>
      <c r="B144" t="s">
        <v>1752</v>
      </c>
      <c r="C144" t="s">
        <v>1753</v>
      </c>
      <c r="D144">
        <v>-30.542998000000001</v>
      </c>
      <c r="E144">
        <v>-52.520381</v>
      </c>
      <c r="F144" t="s">
        <v>244</v>
      </c>
    </row>
    <row r="145" spans="1:6" x14ac:dyDescent="0.25">
      <c r="A145" s="1" t="s">
        <v>1849</v>
      </c>
      <c r="B145" t="s">
        <v>1752</v>
      </c>
      <c r="C145" t="s">
        <v>1753</v>
      </c>
      <c r="D145">
        <v>-27.706026000000001</v>
      </c>
      <c r="E145">
        <v>-52.914540000000002</v>
      </c>
      <c r="F145" t="s">
        <v>308</v>
      </c>
    </row>
    <row r="146" spans="1:6" x14ac:dyDescent="0.25">
      <c r="A146" s="1" t="s">
        <v>1850</v>
      </c>
      <c r="B146" t="s">
        <v>1752</v>
      </c>
      <c r="C146" t="s">
        <v>1753</v>
      </c>
      <c r="D146">
        <v>-27.529836</v>
      </c>
      <c r="E146">
        <v>-52.734707999999998</v>
      </c>
      <c r="F146" t="s">
        <v>113</v>
      </c>
    </row>
    <row r="147" spans="1:6" x14ac:dyDescent="0.25">
      <c r="A147" s="1" t="s">
        <v>643</v>
      </c>
      <c r="B147" t="s">
        <v>1752</v>
      </c>
      <c r="C147" t="s">
        <v>1753</v>
      </c>
      <c r="D147">
        <v>-28.368556000000002</v>
      </c>
      <c r="E147">
        <v>-54.268588000000001</v>
      </c>
      <c r="F147" t="s">
        <v>644</v>
      </c>
    </row>
    <row r="148" spans="1:6" x14ac:dyDescent="0.25">
      <c r="A148" s="1" t="s">
        <v>1851</v>
      </c>
      <c r="B148" t="s">
        <v>1752</v>
      </c>
      <c r="C148" t="s">
        <v>1753</v>
      </c>
      <c r="D148">
        <v>-27.854386000000002</v>
      </c>
      <c r="E148">
        <v>-52.300485999999999</v>
      </c>
      <c r="F148" t="s">
        <v>113</v>
      </c>
    </row>
    <row r="149" spans="1:6" x14ac:dyDescent="0.25">
      <c r="A149" s="1" t="s">
        <v>238</v>
      </c>
      <c r="B149" t="s">
        <v>1752</v>
      </c>
      <c r="C149" t="s">
        <v>1753</v>
      </c>
      <c r="D149">
        <v>-27.636379999999999</v>
      </c>
      <c r="E149">
        <v>-52.269689999999997</v>
      </c>
      <c r="F149" t="s">
        <v>113</v>
      </c>
    </row>
    <row r="150" spans="1:6" x14ac:dyDescent="0.25">
      <c r="A150" s="1" t="s">
        <v>1852</v>
      </c>
      <c r="B150" t="s">
        <v>1752</v>
      </c>
      <c r="C150" t="s">
        <v>1753</v>
      </c>
      <c r="D150">
        <v>-28.497674</v>
      </c>
      <c r="E150">
        <v>-52.583565999999998</v>
      </c>
      <c r="F150" t="s">
        <v>42</v>
      </c>
    </row>
    <row r="151" spans="1:6" x14ac:dyDescent="0.25">
      <c r="A151" s="1" t="s">
        <v>1853</v>
      </c>
      <c r="B151" t="s">
        <v>1752</v>
      </c>
      <c r="C151" t="s">
        <v>1753</v>
      </c>
      <c r="D151">
        <v>-27.392599000000001</v>
      </c>
      <c r="E151">
        <v>-52.574036</v>
      </c>
      <c r="F151" t="s">
        <v>113</v>
      </c>
    </row>
    <row r="152" spans="1:6" x14ac:dyDescent="0.25">
      <c r="A152" s="1" t="s">
        <v>1854</v>
      </c>
      <c r="B152" t="s">
        <v>1752</v>
      </c>
      <c r="C152" t="s">
        <v>1753</v>
      </c>
      <c r="D152">
        <v>-27.544314</v>
      </c>
      <c r="E152">
        <v>-53.500501</v>
      </c>
      <c r="F152" t="s">
        <v>50</v>
      </c>
    </row>
    <row r="153" spans="1:6" x14ac:dyDescent="0.25">
      <c r="A153" s="1" t="s">
        <v>1855</v>
      </c>
      <c r="B153" t="s">
        <v>1752</v>
      </c>
      <c r="C153" t="s">
        <v>1753</v>
      </c>
      <c r="D153">
        <v>-28.051762</v>
      </c>
      <c r="E153">
        <v>-51.193269999999998</v>
      </c>
      <c r="F153" t="s">
        <v>321</v>
      </c>
    </row>
    <row r="154" spans="1:6" x14ac:dyDescent="0.25">
      <c r="A154" s="1" t="s">
        <v>1856</v>
      </c>
      <c r="B154" t="s">
        <v>1752</v>
      </c>
      <c r="C154" t="s">
        <v>1753</v>
      </c>
      <c r="D154">
        <v>-27.360275999999999</v>
      </c>
      <c r="E154">
        <v>-53.989080999999999</v>
      </c>
      <c r="F154" t="s">
        <v>174</v>
      </c>
    </row>
    <row r="155" spans="1:6" x14ac:dyDescent="0.25">
      <c r="A155" s="1" t="s">
        <v>1287</v>
      </c>
      <c r="B155" t="s">
        <v>1752</v>
      </c>
      <c r="C155" t="s">
        <v>1753</v>
      </c>
      <c r="D155">
        <v>-28.728632999999999</v>
      </c>
      <c r="E155">
        <v>-52.846080000000001</v>
      </c>
      <c r="F155" t="s">
        <v>1288</v>
      </c>
    </row>
    <row r="156" spans="1:6" x14ac:dyDescent="0.25">
      <c r="A156" s="1" t="s">
        <v>112</v>
      </c>
      <c r="B156" t="s">
        <v>1752</v>
      </c>
      <c r="C156" t="s">
        <v>1753</v>
      </c>
      <c r="D156">
        <v>-27.913468000000002</v>
      </c>
      <c r="E156">
        <v>-52.263536000000002</v>
      </c>
      <c r="F156" t="s">
        <v>113</v>
      </c>
    </row>
    <row r="157" spans="1:6" x14ac:dyDescent="0.25">
      <c r="A157" s="1" t="s">
        <v>458</v>
      </c>
      <c r="B157" t="s">
        <v>1752</v>
      </c>
      <c r="C157" t="s">
        <v>1753</v>
      </c>
      <c r="D157">
        <v>-29.65354</v>
      </c>
      <c r="E157">
        <v>-51.184339000000001</v>
      </c>
      <c r="F157" t="s">
        <v>118</v>
      </c>
    </row>
    <row r="158" spans="1:6" x14ac:dyDescent="0.25">
      <c r="A158" s="1" t="s">
        <v>235</v>
      </c>
      <c r="B158" t="s">
        <v>1752</v>
      </c>
      <c r="C158" t="s">
        <v>1753</v>
      </c>
      <c r="D158">
        <v>-29.851963000000001</v>
      </c>
      <c r="E158">
        <v>-51.184064999999997</v>
      </c>
      <c r="F158" t="s">
        <v>118</v>
      </c>
    </row>
    <row r="159" spans="1:6" x14ac:dyDescent="0.25">
      <c r="A159" s="1" t="s">
        <v>66</v>
      </c>
      <c r="B159" t="s">
        <v>1752</v>
      </c>
      <c r="C159" t="s">
        <v>1753</v>
      </c>
      <c r="D159">
        <v>-29.500207</v>
      </c>
      <c r="E159">
        <v>-51.949508000000002</v>
      </c>
      <c r="F159" t="s">
        <v>67</v>
      </c>
    </row>
    <row r="160" spans="1:6" x14ac:dyDescent="0.25">
      <c r="A160" s="1" t="s">
        <v>1857</v>
      </c>
      <c r="B160" t="s">
        <v>1752</v>
      </c>
      <c r="C160" t="s">
        <v>1753</v>
      </c>
      <c r="D160">
        <v>-29.171268999999999</v>
      </c>
      <c r="E160">
        <v>-53.163870000000003</v>
      </c>
      <c r="F160" t="s">
        <v>244</v>
      </c>
    </row>
    <row r="161" spans="1:6" x14ac:dyDescent="0.25">
      <c r="A161" s="1" t="s">
        <v>1858</v>
      </c>
      <c r="B161" t="s">
        <v>1752</v>
      </c>
      <c r="C161" t="s">
        <v>1753</v>
      </c>
      <c r="D161">
        <v>-28.531466999999999</v>
      </c>
      <c r="E161">
        <v>-54.150590000000001</v>
      </c>
      <c r="F161" t="s">
        <v>644</v>
      </c>
    </row>
    <row r="162" spans="1:6" x14ac:dyDescent="0.25">
      <c r="A162" s="1" t="s">
        <v>1331</v>
      </c>
      <c r="B162" t="s">
        <v>1752</v>
      </c>
      <c r="C162" t="s">
        <v>1753</v>
      </c>
      <c r="D162">
        <v>-28.879386</v>
      </c>
      <c r="E162">
        <v>-51.701425</v>
      </c>
      <c r="F162" t="s">
        <v>55</v>
      </c>
    </row>
    <row r="163" spans="1:6" x14ac:dyDescent="0.25">
      <c r="A163" s="1" t="s">
        <v>54</v>
      </c>
      <c r="B163" t="s">
        <v>1752</v>
      </c>
      <c r="C163" t="s">
        <v>1753</v>
      </c>
      <c r="D163">
        <v>-29.222688999999999</v>
      </c>
      <c r="E163">
        <v>-51.341853</v>
      </c>
      <c r="F163" t="s">
        <v>55</v>
      </c>
    </row>
    <row r="164" spans="1:6" x14ac:dyDescent="0.25">
      <c r="A164" s="1" t="s">
        <v>470</v>
      </c>
      <c r="B164" t="s">
        <v>1752</v>
      </c>
      <c r="C164" t="s">
        <v>1753</v>
      </c>
      <c r="D164">
        <v>-29.578835999999999</v>
      </c>
      <c r="E164">
        <v>-53.448390000000003</v>
      </c>
      <c r="F164" t="s">
        <v>170</v>
      </c>
    </row>
    <row r="165" spans="1:6" x14ac:dyDescent="0.25">
      <c r="A165" s="1" t="s">
        <v>1859</v>
      </c>
      <c r="B165" t="s">
        <v>1752</v>
      </c>
      <c r="C165" t="s">
        <v>1753</v>
      </c>
      <c r="D165">
        <v>-27.423770000000001</v>
      </c>
      <c r="E165">
        <v>-52.678916999999998</v>
      </c>
      <c r="F165" t="s">
        <v>113</v>
      </c>
    </row>
    <row r="166" spans="1:6" x14ac:dyDescent="0.25">
      <c r="A166" s="1" t="s">
        <v>1860</v>
      </c>
      <c r="B166" t="s">
        <v>1752</v>
      </c>
      <c r="C166" t="s">
        <v>1753</v>
      </c>
      <c r="D166">
        <v>-29.588511</v>
      </c>
      <c r="E166">
        <v>-51.821714</v>
      </c>
      <c r="F166" t="s">
        <v>67</v>
      </c>
    </row>
    <row r="167" spans="1:6" x14ac:dyDescent="0.25">
      <c r="A167" s="1" t="s">
        <v>1038</v>
      </c>
      <c r="B167" t="s">
        <v>1752</v>
      </c>
      <c r="C167" t="s">
        <v>1753</v>
      </c>
      <c r="D167">
        <v>-29.452703</v>
      </c>
      <c r="E167">
        <v>-51.303185999999997</v>
      </c>
      <c r="F167" t="s">
        <v>125</v>
      </c>
    </row>
    <row r="168" spans="1:6" x14ac:dyDescent="0.25">
      <c r="A168" s="1" t="s">
        <v>135</v>
      </c>
      <c r="B168" t="s">
        <v>1752</v>
      </c>
      <c r="C168" t="s">
        <v>1753</v>
      </c>
      <c r="D168">
        <v>-29.026147000000002</v>
      </c>
      <c r="E168">
        <v>-51.187457000000002</v>
      </c>
      <c r="F168" t="s">
        <v>55</v>
      </c>
    </row>
    <row r="169" spans="1:6" x14ac:dyDescent="0.25">
      <c r="A169" s="1" t="s">
        <v>1861</v>
      </c>
      <c r="B169" t="s">
        <v>1752</v>
      </c>
      <c r="C169" t="s">
        <v>1753</v>
      </c>
      <c r="D169">
        <v>-27.861391000000001</v>
      </c>
      <c r="E169">
        <v>-52.083775000000003</v>
      </c>
      <c r="F169" t="s">
        <v>113</v>
      </c>
    </row>
    <row r="170" spans="1:6" x14ac:dyDescent="0.25">
      <c r="A170" s="1" t="s">
        <v>1862</v>
      </c>
      <c r="B170" t="s">
        <v>1752</v>
      </c>
      <c r="C170" t="s">
        <v>1753</v>
      </c>
      <c r="D170">
        <v>-28.981655</v>
      </c>
      <c r="E170">
        <v>-52.344455000000004</v>
      </c>
      <c r="F170" t="s">
        <v>1288</v>
      </c>
    </row>
    <row r="171" spans="1:6" x14ac:dyDescent="0.25">
      <c r="A171" s="1" t="s">
        <v>1863</v>
      </c>
      <c r="B171" t="s">
        <v>1752</v>
      </c>
      <c r="C171" t="s">
        <v>1753</v>
      </c>
      <c r="D171">
        <v>-30.003518</v>
      </c>
      <c r="E171">
        <v>-53.495927999999999</v>
      </c>
      <c r="F171" t="s">
        <v>170</v>
      </c>
    </row>
    <row r="172" spans="1:6" x14ac:dyDescent="0.25">
      <c r="A172" s="1" t="s">
        <v>1864</v>
      </c>
      <c r="B172" t="s">
        <v>1752</v>
      </c>
      <c r="C172" t="s">
        <v>1753</v>
      </c>
      <c r="D172">
        <v>-29.382756000000001</v>
      </c>
      <c r="E172">
        <v>-52.098067999999998</v>
      </c>
      <c r="F172" t="s">
        <v>67</v>
      </c>
    </row>
    <row r="173" spans="1:6" x14ac:dyDescent="0.25">
      <c r="A173" s="1" t="s">
        <v>1865</v>
      </c>
      <c r="B173" t="s">
        <v>1752</v>
      </c>
      <c r="C173" t="s">
        <v>1753</v>
      </c>
      <c r="D173">
        <v>-28.798596</v>
      </c>
      <c r="E173">
        <v>-53.224905999999997</v>
      </c>
      <c r="F173" t="s">
        <v>92</v>
      </c>
    </row>
    <row r="174" spans="1:6" x14ac:dyDescent="0.25">
      <c r="A174" s="1" t="s">
        <v>49</v>
      </c>
      <c r="B174" t="s">
        <v>1752</v>
      </c>
      <c r="C174" t="s">
        <v>1753</v>
      </c>
      <c r="D174">
        <v>-27.358644000000002</v>
      </c>
      <c r="E174">
        <v>-53.395823999999998</v>
      </c>
      <c r="F174" t="s">
        <v>50</v>
      </c>
    </row>
    <row r="175" spans="1:6" x14ac:dyDescent="0.25">
      <c r="A175" s="1" t="s">
        <v>527</v>
      </c>
      <c r="B175" t="s">
        <v>1752</v>
      </c>
      <c r="C175" t="s">
        <v>1753</v>
      </c>
      <c r="D175">
        <v>-29.258979</v>
      </c>
      <c r="E175">
        <v>-51.535178999999999</v>
      </c>
      <c r="F175" t="s">
        <v>55</v>
      </c>
    </row>
    <row r="176" spans="1:6" x14ac:dyDescent="0.25">
      <c r="A176" s="1" t="s">
        <v>1866</v>
      </c>
      <c r="B176" t="s">
        <v>1752</v>
      </c>
      <c r="C176" t="s">
        <v>1753</v>
      </c>
      <c r="D176">
        <v>-28.194413999999998</v>
      </c>
      <c r="E176">
        <v>-55.638283999999999</v>
      </c>
      <c r="F176" t="s">
        <v>644</v>
      </c>
    </row>
    <row r="177" spans="1:6" x14ac:dyDescent="0.25">
      <c r="A177" s="1" t="s">
        <v>1867</v>
      </c>
      <c r="B177" t="s">
        <v>1752</v>
      </c>
      <c r="C177" t="s">
        <v>1753</v>
      </c>
      <c r="D177">
        <v>-27.585587</v>
      </c>
      <c r="E177">
        <v>-52.091529000000001</v>
      </c>
      <c r="F177" t="s">
        <v>113</v>
      </c>
    </row>
    <row r="178" spans="1:6" x14ac:dyDescent="0.25">
      <c r="A178" s="1" t="s">
        <v>1868</v>
      </c>
      <c r="B178" t="s">
        <v>1752</v>
      </c>
      <c r="C178" t="s">
        <v>1753</v>
      </c>
      <c r="D178">
        <v>-29.903172999999999</v>
      </c>
      <c r="E178">
        <v>-51.761178000000001</v>
      </c>
      <c r="F178" t="s">
        <v>244</v>
      </c>
    </row>
    <row r="179" spans="1:6" x14ac:dyDescent="0.25">
      <c r="A179" s="1" t="s">
        <v>1869</v>
      </c>
      <c r="B179" t="s">
        <v>1752</v>
      </c>
      <c r="C179" t="s">
        <v>1753</v>
      </c>
      <c r="D179">
        <v>-28.431640999999999</v>
      </c>
      <c r="E179">
        <v>-52.033695000000002</v>
      </c>
      <c r="F179" t="s">
        <v>42</v>
      </c>
    </row>
    <row r="180" spans="1:6" x14ac:dyDescent="0.25">
      <c r="A180" s="1" t="s">
        <v>150</v>
      </c>
      <c r="B180" t="s">
        <v>1752</v>
      </c>
      <c r="C180" t="s">
        <v>1753</v>
      </c>
      <c r="D180">
        <v>-27.891093000000001</v>
      </c>
      <c r="E180">
        <v>-52.229357</v>
      </c>
      <c r="F180" t="s">
        <v>113</v>
      </c>
    </row>
    <row r="181" spans="1:6" x14ac:dyDescent="0.25">
      <c r="A181" s="1" t="s">
        <v>1870</v>
      </c>
      <c r="B181" t="s">
        <v>1752</v>
      </c>
      <c r="C181" t="s">
        <v>1753</v>
      </c>
      <c r="D181">
        <v>-28.029664</v>
      </c>
      <c r="E181">
        <v>-54.351680000000002</v>
      </c>
      <c r="F181" t="s">
        <v>644</v>
      </c>
    </row>
    <row r="182" spans="1:6" x14ac:dyDescent="0.25">
      <c r="A182" s="1" t="s">
        <v>197</v>
      </c>
      <c r="B182" t="s">
        <v>1752</v>
      </c>
      <c r="C182" t="s">
        <v>1753</v>
      </c>
      <c r="D182">
        <v>-29.879798000000001</v>
      </c>
      <c r="E182">
        <v>-50.773363000000003</v>
      </c>
      <c r="F182" t="s">
        <v>156</v>
      </c>
    </row>
    <row r="183" spans="1:6" x14ac:dyDescent="0.25">
      <c r="A183" s="1" t="s">
        <v>574</v>
      </c>
      <c r="B183" t="s">
        <v>1752</v>
      </c>
      <c r="C183" t="s">
        <v>1753</v>
      </c>
      <c r="D183">
        <v>-29.373351</v>
      </c>
      <c r="E183">
        <v>-50.876164000000003</v>
      </c>
      <c r="F183" t="s">
        <v>368</v>
      </c>
    </row>
    <row r="184" spans="1:6" x14ac:dyDescent="0.25">
      <c r="A184" s="1" t="s">
        <v>1871</v>
      </c>
      <c r="B184" t="s">
        <v>1752</v>
      </c>
      <c r="C184" t="s">
        <v>1753</v>
      </c>
      <c r="D184">
        <v>-27.442895</v>
      </c>
      <c r="E184">
        <v>-52.914861000000002</v>
      </c>
      <c r="F184" t="s">
        <v>50</v>
      </c>
    </row>
    <row r="185" spans="1:6" x14ac:dyDescent="0.25">
      <c r="A185" s="1" t="s">
        <v>1872</v>
      </c>
      <c r="B185" t="s">
        <v>1752</v>
      </c>
      <c r="C185" t="s">
        <v>1753</v>
      </c>
      <c r="D185">
        <v>-29.270571</v>
      </c>
      <c r="E185">
        <v>-52.579490999999997</v>
      </c>
      <c r="F185" t="s">
        <v>1288</v>
      </c>
    </row>
    <row r="186" spans="1:6" x14ac:dyDescent="0.25">
      <c r="A186" s="1" t="s">
        <v>232</v>
      </c>
      <c r="B186" t="s">
        <v>1752</v>
      </c>
      <c r="C186" t="s">
        <v>1753</v>
      </c>
      <c r="D186">
        <v>-29.941319</v>
      </c>
      <c r="E186">
        <v>-50.986891</v>
      </c>
      <c r="F186" t="s">
        <v>156</v>
      </c>
    </row>
    <row r="187" spans="1:6" x14ac:dyDescent="0.25">
      <c r="A187" s="1" t="s">
        <v>1873</v>
      </c>
      <c r="B187" t="s">
        <v>1752</v>
      </c>
      <c r="C187" t="s">
        <v>1753</v>
      </c>
      <c r="D187">
        <v>-28.542083000000002</v>
      </c>
      <c r="E187">
        <v>-51.694830000000003</v>
      </c>
      <c r="F187" t="s">
        <v>55</v>
      </c>
    </row>
    <row r="188" spans="1:6" x14ac:dyDescent="0.25">
      <c r="A188" s="1" t="s">
        <v>425</v>
      </c>
      <c r="B188" t="s">
        <v>1752</v>
      </c>
      <c r="C188" t="s">
        <v>1753</v>
      </c>
      <c r="D188">
        <v>-30.108592000000002</v>
      </c>
      <c r="E188">
        <v>-51.323314000000003</v>
      </c>
      <c r="F188" t="s">
        <v>156</v>
      </c>
    </row>
    <row r="189" spans="1:6" x14ac:dyDescent="0.25">
      <c r="A189" s="1" t="s">
        <v>102</v>
      </c>
      <c r="B189" t="s">
        <v>1752</v>
      </c>
      <c r="C189" t="s">
        <v>1753</v>
      </c>
      <c r="D189">
        <v>-28.839917</v>
      </c>
      <c r="E189">
        <v>-51.889541999999999</v>
      </c>
      <c r="F189" t="s">
        <v>55</v>
      </c>
    </row>
    <row r="190" spans="1:6" x14ac:dyDescent="0.25">
      <c r="A190" s="1" t="s">
        <v>1874</v>
      </c>
      <c r="B190" t="s">
        <v>1752</v>
      </c>
      <c r="C190" t="s">
        <v>1753</v>
      </c>
      <c r="D190">
        <v>-28.149117</v>
      </c>
      <c r="E190">
        <v>-54.562936999999998</v>
      </c>
      <c r="F190" t="s">
        <v>644</v>
      </c>
    </row>
    <row r="191" spans="1:6" x14ac:dyDescent="0.25">
      <c r="A191" s="1" t="s">
        <v>1875</v>
      </c>
      <c r="B191" t="s">
        <v>1752</v>
      </c>
      <c r="C191" t="s">
        <v>1753</v>
      </c>
      <c r="D191">
        <v>-29.545556000000001</v>
      </c>
      <c r="E191">
        <v>-51.418501999999997</v>
      </c>
      <c r="F191" t="s">
        <v>125</v>
      </c>
    </row>
    <row r="192" spans="1:6" x14ac:dyDescent="0.25">
      <c r="A192" s="1" t="s">
        <v>1876</v>
      </c>
      <c r="B192" t="s">
        <v>1752</v>
      </c>
      <c r="C192" t="s">
        <v>1753</v>
      </c>
      <c r="D192">
        <v>-32.023985000000003</v>
      </c>
      <c r="E192">
        <v>-53.394362000000001</v>
      </c>
      <c r="F192" t="s">
        <v>215</v>
      </c>
    </row>
    <row r="193" spans="1:6" x14ac:dyDescent="0.25">
      <c r="A193" s="1" t="s">
        <v>1877</v>
      </c>
      <c r="B193" t="s">
        <v>1752</v>
      </c>
      <c r="C193" t="s">
        <v>1753</v>
      </c>
      <c r="D193">
        <v>-29.455238999999999</v>
      </c>
      <c r="E193">
        <v>-52.655313999999997</v>
      </c>
      <c r="F193" t="s">
        <v>244</v>
      </c>
    </row>
    <row r="194" spans="1:6" x14ac:dyDescent="0.25">
      <c r="A194" s="1" t="s">
        <v>917</v>
      </c>
      <c r="B194" t="s">
        <v>1752</v>
      </c>
      <c r="C194" t="s">
        <v>1753</v>
      </c>
      <c r="D194">
        <v>-27.628238</v>
      </c>
      <c r="E194">
        <v>-54.305335999999997</v>
      </c>
      <c r="F194" t="s">
        <v>597</v>
      </c>
    </row>
    <row r="195" spans="1:6" x14ac:dyDescent="0.25">
      <c r="A195" s="1" t="s">
        <v>1878</v>
      </c>
      <c r="B195" t="s">
        <v>1752</v>
      </c>
      <c r="C195" t="s">
        <v>1753</v>
      </c>
      <c r="D195">
        <v>-31.406721000000001</v>
      </c>
      <c r="E195">
        <v>-53.866701999999997</v>
      </c>
      <c r="F195" t="s">
        <v>551</v>
      </c>
    </row>
    <row r="196" spans="1:6" x14ac:dyDescent="0.25">
      <c r="A196" s="1" t="s">
        <v>1879</v>
      </c>
      <c r="B196" t="s">
        <v>1752</v>
      </c>
      <c r="C196" t="s">
        <v>1753</v>
      </c>
      <c r="D196">
        <v>-27.569064999999998</v>
      </c>
      <c r="E196">
        <v>-53.969524999999997</v>
      </c>
      <c r="F196" t="s">
        <v>174</v>
      </c>
    </row>
    <row r="197" spans="1:6" x14ac:dyDescent="0.25">
      <c r="A197" s="1" t="s">
        <v>1880</v>
      </c>
      <c r="B197" t="s">
        <v>1752</v>
      </c>
      <c r="C197" t="s">
        <v>1753</v>
      </c>
      <c r="D197">
        <v>-29.420321000000001</v>
      </c>
      <c r="E197">
        <v>-53.129492999999997</v>
      </c>
      <c r="F197" t="s">
        <v>244</v>
      </c>
    </row>
    <row r="198" spans="1:6" x14ac:dyDescent="0.25">
      <c r="A198" s="1" t="s">
        <v>1881</v>
      </c>
      <c r="B198" t="s">
        <v>1752</v>
      </c>
      <c r="C198" t="s">
        <v>1753</v>
      </c>
      <c r="D198">
        <v>-28.056556</v>
      </c>
      <c r="E198">
        <v>-51.859850999999999</v>
      </c>
      <c r="F198" t="s">
        <v>254</v>
      </c>
    </row>
    <row r="199" spans="1:6" x14ac:dyDescent="0.25">
      <c r="A199" s="1" t="s">
        <v>253</v>
      </c>
      <c r="B199" t="s">
        <v>1752</v>
      </c>
      <c r="C199" t="s">
        <v>1753</v>
      </c>
      <c r="D199">
        <v>-28.374095000000001</v>
      </c>
      <c r="E199">
        <v>-51.63767</v>
      </c>
      <c r="F199" t="s">
        <v>254</v>
      </c>
    </row>
    <row r="200" spans="1:6" x14ac:dyDescent="0.25">
      <c r="A200" s="1" t="s">
        <v>1882</v>
      </c>
      <c r="B200" t="s">
        <v>1752</v>
      </c>
      <c r="C200" t="s">
        <v>1753</v>
      </c>
      <c r="D200">
        <v>-28.624707000000001</v>
      </c>
      <c r="E200">
        <v>-52.515796000000002</v>
      </c>
      <c r="F200" t="s">
        <v>1288</v>
      </c>
    </row>
    <row r="201" spans="1:6" x14ac:dyDescent="0.25">
      <c r="A201" s="1" t="s">
        <v>1883</v>
      </c>
      <c r="B201" t="s">
        <v>1752</v>
      </c>
      <c r="C201" t="s">
        <v>1753</v>
      </c>
      <c r="D201">
        <v>-28.630161000000001</v>
      </c>
      <c r="E201">
        <v>-53.096124000000003</v>
      </c>
      <c r="F201" t="s">
        <v>92</v>
      </c>
    </row>
    <row r="202" spans="1:6" x14ac:dyDescent="0.25">
      <c r="A202" s="1" t="s">
        <v>389</v>
      </c>
      <c r="B202" t="s">
        <v>1752</v>
      </c>
      <c r="C202" t="s">
        <v>1753</v>
      </c>
      <c r="D202">
        <v>-29.569317999999999</v>
      </c>
      <c r="E202">
        <v>-50.791893999999999</v>
      </c>
      <c r="F202" t="s">
        <v>202</v>
      </c>
    </row>
    <row r="203" spans="1:6" x14ac:dyDescent="0.25">
      <c r="A203" s="1" t="s">
        <v>621</v>
      </c>
      <c r="B203" t="s">
        <v>1752</v>
      </c>
      <c r="C203" t="s">
        <v>1753</v>
      </c>
      <c r="D203">
        <v>-28.388048000000001</v>
      </c>
      <c r="E203">
        <v>-53.919960000000003</v>
      </c>
      <c r="F203" t="s">
        <v>354</v>
      </c>
    </row>
    <row r="204" spans="1:6" x14ac:dyDescent="0.25">
      <c r="A204" s="1" t="s">
        <v>615</v>
      </c>
      <c r="B204" t="s">
        <v>1752</v>
      </c>
      <c r="C204" t="s">
        <v>1753</v>
      </c>
      <c r="D204">
        <v>-28.928249999999998</v>
      </c>
      <c r="E204">
        <v>-52.125816</v>
      </c>
      <c r="F204" t="s">
        <v>67</v>
      </c>
    </row>
    <row r="205" spans="1:6" x14ac:dyDescent="0.25">
      <c r="A205" s="1" t="s">
        <v>1884</v>
      </c>
      <c r="B205" t="s">
        <v>1752</v>
      </c>
      <c r="C205" t="s">
        <v>1753</v>
      </c>
      <c r="D205">
        <v>-29.975269000000001</v>
      </c>
      <c r="E205">
        <v>-50.128067999999999</v>
      </c>
      <c r="F205" t="s">
        <v>500</v>
      </c>
    </row>
    <row r="206" spans="1:6" x14ac:dyDescent="0.25">
      <c r="A206" s="1" t="s">
        <v>279</v>
      </c>
      <c r="B206" t="s">
        <v>1752</v>
      </c>
      <c r="C206" t="s">
        <v>1753</v>
      </c>
      <c r="D206">
        <v>-29.350776</v>
      </c>
      <c r="E206">
        <v>-51.774751999999999</v>
      </c>
      <c r="F206" t="s">
        <v>67</v>
      </c>
    </row>
    <row r="207" spans="1:6" x14ac:dyDescent="0.25">
      <c r="A207" s="1" t="s">
        <v>1885</v>
      </c>
      <c r="B207" t="s">
        <v>1752</v>
      </c>
      <c r="C207" t="s">
        <v>1753</v>
      </c>
      <c r="D207">
        <v>-27.835411000000001</v>
      </c>
      <c r="E207">
        <v>-54.188639999999999</v>
      </c>
      <c r="F207" t="s">
        <v>597</v>
      </c>
    </row>
    <row r="208" spans="1:6" x14ac:dyDescent="0.25">
      <c r="A208" s="1" t="s">
        <v>1886</v>
      </c>
      <c r="B208" t="s">
        <v>1752</v>
      </c>
      <c r="C208" t="s">
        <v>1753</v>
      </c>
      <c r="D208">
        <v>-27.875187</v>
      </c>
      <c r="E208">
        <v>-54.014977999999999</v>
      </c>
      <c r="F208" t="s">
        <v>174</v>
      </c>
    </row>
    <row r="209" spans="1:6" x14ac:dyDescent="0.25">
      <c r="A209" s="1" t="s">
        <v>1887</v>
      </c>
      <c r="B209" t="s">
        <v>1752</v>
      </c>
      <c r="C209" t="s">
        <v>1753</v>
      </c>
      <c r="D209">
        <v>-28.817098000000001</v>
      </c>
      <c r="E209">
        <v>-51.285930999999998</v>
      </c>
      <c r="F209" t="s">
        <v>321</v>
      </c>
    </row>
    <row r="210" spans="1:6" x14ac:dyDescent="0.25">
      <c r="A210" s="1" t="s">
        <v>1888</v>
      </c>
      <c r="B210" t="s">
        <v>1752</v>
      </c>
      <c r="C210" t="s">
        <v>1753</v>
      </c>
      <c r="D210">
        <v>-27.940366000000001</v>
      </c>
      <c r="E210">
        <v>-52.427123999999999</v>
      </c>
      <c r="F210" t="s">
        <v>113</v>
      </c>
    </row>
    <row r="211" spans="1:6" x14ac:dyDescent="0.25">
      <c r="A211" s="1" t="s">
        <v>1889</v>
      </c>
      <c r="B211" t="s">
        <v>1752</v>
      </c>
      <c r="C211" t="s">
        <v>1753</v>
      </c>
      <c r="D211">
        <v>-27.195070000000001</v>
      </c>
      <c r="E211">
        <v>-53.254322000000002</v>
      </c>
      <c r="F211" t="s">
        <v>50</v>
      </c>
    </row>
    <row r="212" spans="1:6" x14ac:dyDescent="0.25">
      <c r="A212" s="1" t="s">
        <v>1890</v>
      </c>
      <c r="B212" t="s">
        <v>1752</v>
      </c>
      <c r="C212" t="s">
        <v>1753</v>
      </c>
      <c r="D212">
        <v>-29.601285000000001</v>
      </c>
      <c r="E212">
        <v>-53.772494000000002</v>
      </c>
      <c r="F212" t="s">
        <v>170</v>
      </c>
    </row>
    <row r="213" spans="1:6" x14ac:dyDescent="0.25">
      <c r="A213" s="1" t="s">
        <v>1891</v>
      </c>
      <c r="B213" t="s">
        <v>1752</v>
      </c>
      <c r="C213" t="s">
        <v>1753</v>
      </c>
      <c r="D213">
        <v>-28.791281000000001</v>
      </c>
      <c r="E213">
        <v>-55.244669999999999</v>
      </c>
      <c r="F213" t="s">
        <v>398</v>
      </c>
    </row>
    <row r="214" spans="1:6" x14ac:dyDescent="0.25">
      <c r="A214" s="1" t="s">
        <v>1892</v>
      </c>
      <c r="B214" t="s">
        <v>1752</v>
      </c>
      <c r="C214" t="s">
        <v>1753</v>
      </c>
      <c r="D214">
        <v>-28.776844000000001</v>
      </c>
      <c r="E214">
        <v>-52.169283</v>
      </c>
      <c r="F214" t="s">
        <v>1288</v>
      </c>
    </row>
    <row r="215" spans="1:6" x14ac:dyDescent="0.25">
      <c r="A215" s="1" t="s">
        <v>397</v>
      </c>
      <c r="B215" t="s">
        <v>1752</v>
      </c>
      <c r="C215" t="s">
        <v>1753</v>
      </c>
      <c r="D215">
        <v>-29.131050999999999</v>
      </c>
      <c r="E215">
        <v>-56.551478000000003</v>
      </c>
      <c r="F215" t="s">
        <v>398</v>
      </c>
    </row>
    <row r="216" spans="1:6" x14ac:dyDescent="0.25">
      <c r="A216" s="1" t="s">
        <v>1893</v>
      </c>
      <c r="B216" t="s">
        <v>1752</v>
      </c>
      <c r="C216" t="s">
        <v>1753</v>
      </c>
      <c r="D216">
        <v>-29.497385999999999</v>
      </c>
      <c r="E216">
        <v>-50.101571</v>
      </c>
      <c r="F216" t="s">
        <v>500</v>
      </c>
    </row>
    <row r="217" spans="1:6" x14ac:dyDescent="0.25">
      <c r="A217" s="1" t="s">
        <v>1894</v>
      </c>
      <c r="B217" t="s">
        <v>1752</v>
      </c>
      <c r="C217" t="s">
        <v>1753</v>
      </c>
      <c r="D217">
        <v>-27.384630999999999</v>
      </c>
      <c r="E217">
        <v>-52.453775999999998</v>
      </c>
      <c r="F217" t="s">
        <v>113</v>
      </c>
    </row>
    <row r="218" spans="1:6" x14ac:dyDescent="0.25">
      <c r="A218" s="1" t="s">
        <v>1895</v>
      </c>
      <c r="B218" t="s">
        <v>1752</v>
      </c>
      <c r="C218" t="s">
        <v>1753</v>
      </c>
      <c r="D218">
        <v>-29.523223999999999</v>
      </c>
      <c r="E218">
        <v>-53.584214000000003</v>
      </c>
      <c r="F218" t="s">
        <v>170</v>
      </c>
    </row>
    <row r="219" spans="1:6" x14ac:dyDescent="0.25">
      <c r="A219" s="1" t="s">
        <v>161</v>
      </c>
      <c r="B219" t="s">
        <v>1752</v>
      </c>
      <c r="C219" t="s">
        <v>1753</v>
      </c>
      <c r="D219">
        <v>-29.599463</v>
      </c>
      <c r="E219">
        <v>-51.153326</v>
      </c>
      <c r="F219" t="s">
        <v>118</v>
      </c>
    </row>
    <row r="220" spans="1:6" x14ac:dyDescent="0.25">
      <c r="A220" s="1" t="s">
        <v>1896</v>
      </c>
      <c r="B220" t="s">
        <v>1752</v>
      </c>
      <c r="C220" t="s">
        <v>1753</v>
      </c>
      <c r="D220">
        <v>-27.634702999999998</v>
      </c>
      <c r="E220">
        <v>-53.276173</v>
      </c>
      <c r="F220" t="s">
        <v>50</v>
      </c>
    </row>
    <row r="221" spans="1:6" x14ac:dyDescent="0.25">
      <c r="A221" s="1" t="s">
        <v>1897</v>
      </c>
      <c r="B221" t="s">
        <v>1752</v>
      </c>
      <c r="C221" t="s">
        <v>1753</v>
      </c>
      <c r="D221">
        <v>-29.040118</v>
      </c>
      <c r="E221">
        <v>-53.065694000000001</v>
      </c>
      <c r="F221" t="s">
        <v>1288</v>
      </c>
    </row>
    <row r="222" spans="1:6" x14ac:dyDescent="0.25">
      <c r="A222" s="1" t="s">
        <v>1898</v>
      </c>
      <c r="B222" t="s">
        <v>1752</v>
      </c>
      <c r="C222" t="s">
        <v>1753</v>
      </c>
      <c r="D222">
        <v>-27.729134999999999</v>
      </c>
      <c r="E222">
        <v>-52.537239999999997</v>
      </c>
      <c r="F222" t="s">
        <v>113</v>
      </c>
    </row>
    <row r="223" spans="1:6" x14ac:dyDescent="0.25">
      <c r="A223" s="1" t="s">
        <v>1899</v>
      </c>
      <c r="B223" t="s">
        <v>1752</v>
      </c>
      <c r="C223" t="s">
        <v>1753</v>
      </c>
      <c r="D223">
        <v>-32.560378</v>
      </c>
      <c r="E223">
        <v>-53.377026999999998</v>
      </c>
      <c r="F223" t="s">
        <v>215</v>
      </c>
    </row>
    <row r="224" spans="1:6" x14ac:dyDescent="0.25">
      <c r="A224" s="1" t="s">
        <v>1900</v>
      </c>
      <c r="B224" t="s">
        <v>1752</v>
      </c>
      <c r="C224" t="s">
        <v>1753</v>
      </c>
      <c r="D224">
        <v>-29.493559000000001</v>
      </c>
      <c r="E224">
        <v>-54.702992999999999</v>
      </c>
      <c r="F224" t="s">
        <v>419</v>
      </c>
    </row>
    <row r="225" spans="1:6" x14ac:dyDescent="0.25">
      <c r="A225" s="1" t="s">
        <v>1901</v>
      </c>
      <c r="B225" t="s">
        <v>1752</v>
      </c>
      <c r="C225" t="s">
        <v>1753</v>
      </c>
      <c r="D225">
        <v>-28.881098000000001</v>
      </c>
      <c r="E225">
        <v>-50.363681</v>
      </c>
      <c r="F225" t="s">
        <v>368</v>
      </c>
    </row>
    <row r="226" spans="1:6" x14ac:dyDescent="0.25">
      <c r="A226" s="1" t="s">
        <v>1902</v>
      </c>
      <c r="B226" t="s">
        <v>1752</v>
      </c>
      <c r="C226" t="s">
        <v>1753</v>
      </c>
      <c r="D226">
        <v>-29.292234000000001</v>
      </c>
      <c r="E226">
        <v>-54.223711000000002</v>
      </c>
      <c r="F226" t="s">
        <v>170</v>
      </c>
    </row>
    <row r="227" spans="1:6" x14ac:dyDescent="0.25">
      <c r="A227" s="1" t="s">
        <v>1903</v>
      </c>
      <c r="B227" t="s">
        <v>1752</v>
      </c>
      <c r="C227" t="s">
        <v>1753</v>
      </c>
      <c r="D227">
        <v>-28.643484000000001</v>
      </c>
      <c r="E227">
        <v>-54.114131</v>
      </c>
      <c r="F227" t="s">
        <v>354</v>
      </c>
    </row>
    <row r="228" spans="1:6" x14ac:dyDescent="0.25">
      <c r="A228" s="1" t="s">
        <v>543</v>
      </c>
      <c r="B228" t="s">
        <v>1752</v>
      </c>
      <c r="C228" t="s">
        <v>1753</v>
      </c>
      <c r="D228">
        <v>-29.229855000000001</v>
      </c>
      <c r="E228">
        <v>-53.677168000000002</v>
      </c>
      <c r="F228" t="s">
        <v>170</v>
      </c>
    </row>
    <row r="229" spans="1:6" x14ac:dyDescent="0.25">
      <c r="A229" s="1" t="s">
        <v>1904</v>
      </c>
      <c r="B229" t="s">
        <v>1752</v>
      </c>
      <c r="C229" t="s">
        <v>1753</v>
      </c>
      <c r="D229">
        <v>-29.493874000000002</v>
      </c>
      <c r="E229">
        <v>-53.016956</v>
      </c>
      <c r="F229" t="s">
        <v>244</v>
      </c>
    </row>
    <row r="230" spans="1:6" x14ac:dyDescent="0.25">
      <c r="A230" s="1" t="s">
        <v>1905</v>
      </c>
      <c r="B230" t="s">
        <v>1752</v>
      </c>
      <c r="C230" t="s">
        <v>1753</v>
      </c>
      <c r="D230">
        <v>-28.567610999999999</v>
      </c>
      <c r="E230">
        <v>-52.861848000000002</v>
      </c>
      <c r="F230" t="s">
        <v>92</v>
      </c>
    </row>
    <row r="231" spans="1:6" x14ac:dyDescent="0.25">
      <c r="A231" s="1" t="s">
        <v>1230</v>
      </c>
      <c r="B231" t="s">
        <v>1752</v>
      </c>
      <c r="C231" t="s">
        <v>1753</v>
      </c>
      <c r="D231">
        <v>-28.209334999999999</v>
      </c>
      <c r="E231">
        <v>-51.524814999999997</v>
      </c>
      <c r="F231" t="s">
        <v>254</v>
      </c>
    </row>
    <row r="232" spans="1:6" x14ac:dyDescent="0.25">
      <c r="A232" s="1" t="s">
        <v>1906</v>
      </c>
      <c r="B232" t="s">
        <v>1752</v>
      </c>
      <c r="C232" t="s">
        <v>1753</v>
      </c>
      <c r="D232">
        <v>-29.234795999999999</v>
      </c>
      <c r="E232">
        <v>-52.799697999999999</v>
      </c>
      <c r="F232" t="s">
        <v>1288</v>
      </c>
    </row>
    <row r="233" spans="1:6" x14ac:dyDescent="0.25">
      <c r="A233" s="1" t="s">
        <v>260</v>
      </c>
      <c r="B233" t="s">
        <v>1752</v>
      </c>
      <c r="C233" t="s">
        <v>1753</v>
      </c>
      <c r="D233">
        <v>-29.459085999999999</v>
      </c>
      <c r="E233">
        <v>-51.964427000000001</v>
      </c>
      <c r="F233" t="s">
        <v>67</v>
      </c>
    </row>
    <row r="234" spans="1:6" x14ac:dyDescent="0.25">
      <c r="A234" s="1" t="s">
        <v>1007</v>
      </c>
      <c r="B234" t="s">
        <v>1752</v>
      </c>
      <c r="C234" t="s">
        <v>1753</v>
      </c>
      <c r="D234">
        <v>-27.691310000000001</v>
      </c>
      <c r="E234">
        <v>-53.181811000000003</v>
      </c>
      <c r="F234" t="s">
        <v>308</v>
      </c>
    </row>
    <row r="235" spans="1:6" x14ac:dyDescent="0.25">
      <c r="A235" s="1" t="s">
        <v>1907</v>
      </c>
      <c r="B235" t="s">
        <v>1752</v>
      </c>
      <c r="C235" t="s">
        <v>1753</v>
      </c>
      <c r="D235">
        <v>-30.807055999999999</v>
      </c>
      <c r="E235">
        <v>-53.893076999999998</v>
      </c>
      <c r="F235" t="s">
        <v>551</v>
      </c>
    </row>
    <row r="236" spans="1:6" x14ac:dyDescent="0.25">
      <c r="A236" s="1" t="s">
        <v>900</v>
      </c>
      <c r="B236" t="s">
        <v>1752</v>
      </c>
      <c r="C236" t="s">
        <v>1753</v>
      </c>
      <c r="D236">
        <v>-27.600959</v>
      </c>
      <c r="E236">
        <v>-53.075330000000001</v>
      </c>
      <c r="F236" t="s">
        <v>308</v>
      </c>
    </row>
    <row r="237" spans="1:6" x14ac:dyDescent="0.25">
      <c r="A237" s="1" t="s">
        <v>856</v>
      </c>
      <c r="B237" t="s">
        <v>1752</v>
      </c>
      <c r="C237" t="s">
        <v>1753</v>
      </c>
      <c r="D237">
        <v>-29.585906000000001</v>
      </c>
      <c r="E237">
        <v>-51.214112</v>
      </c>
      <c r="F237" t="s">
        <v>202</v>
      </c>
    </row>
    <row r="238" spans="1:6" x14ac:dyDescent="0.25">
      <c r="A238" s="1" t="s">
        <v>1908</v>
      </c>
      <c r="B238" t="s">
        <v>1752</v>
      </c>
      <c r="C238" t="s">
        <v>1753</v>
      </c>
      <c r="D238">
        <v>-29.467929000000002</v>
      </c>
      <c r="E238">
        <v>-51.200296999999999</v>
      </c>
      <c r="F238" t="s">
        <v>125</v>
      </c>
    </row>
    <row r="239" spans="1:6" x14ac:dyDescent="0.25">
      <c r="A239" s="1" t="s">
        <v>1909</v>
      </c>
      <c r="B239" t="s">
        <v>1752</v>
      </c>
      <c r="C239" t="s">
        <v>1753</v>
      </c>
      <c r="D239">
        <v>-29.144485</v>
      </c>
      <c r="E239">
        <v>-56.067444000000002</v>
      </c>
      <c r="F239" t="s">
        <v>398</v>
      </c>
    </row>
    <row r="240" spans="1:6" x14ac:dyDescent="0.25">
      <c r="A240" s="1" t="s">
        <v>1910</v>
      </c>
      <c r="B240" t="s">
        <v>1752</v>
      </c>
      <c r="C240" t="s">
        <v>1753</v>
      </c>
      <c r="D240">
        <v>-27.566669000000001</v>
      </c>
      <c r="E240">
        <v>-51.666804999999997</v>
      </c>
      <c r="F240" t="s">
        <v>254</v>
      </c>
    </row>
    <row r="241" spans="1:6" x14ac:dyDescent="0.25">
      <c r="A241" s="1" t="s">
        <v>1911</v>
      </c>
      <c r="B241" t="s">
        <v>1752</v>
      </c>
      <c r="C241" t="s">
        <v>1753</v>
      </c>
      <c r="D241">
        <v>-29.213628</v>
      </c>
      <c r="E241">
        <v>-49.931105000000002</v>
      </c>
      <c r="F241" t="s">
        <v>500</v>
      </c>
    </row>
    <row r="242" spans="1:6" x14ac:dyDescent="0.25">
      <c r="A242" s="1" t="s">
        <v>1912</v>
      </c>
      <c r="B242" t="s">
        <v>1752</v>
      </c>
      <c r="C242" t="s">
        <v>1753</v>
      </c>
      <c r="D242">
        <v>-29.585934999999999</v>
      </c>
      <c r="E242">
        <v>-55.484112000000003</v>
      </c>
      <c r="F242" t="s">
        <v>398</v>
      </c>
    </row>
    <row r="243" spans="1:6" x14ac:dyDescent="0.25">
      <c r="A243" s="1" t="s">
        <v>1913</v>
      </c>
      <c r="B243" t="s">
        <v>1752</v>
      </c>
      <c r="C243" t="s">
        <v>1753</v>
      </c>
      <c r="D243">
        <v>-29.679829999999999</v>
      </c>
      <c r="E243">
        <v>-50.207858999999999</v>
      </c>
      <c r="F243" t="s">
        <v>500</v>
      </c>
    </row>
    <row r="244" spans="1:6" x14ac:dyDescent="0.25">
      <c r="A244" s="1" t="s">
        <v>1914</v>
      </c>
      <c r="B244" t="s">
        <v>1752</v>
      </c>
      <c r="C244" t="s">
        <v>1753</v>
      </c>
      <c r="D244">
        <v>-29.545715000000001</v>
      </c>
      <c r="E244">
        <v>-51.557319999999997</v>
      </c>
      <c r="F244" t="s">
        <v>125</v>
      </c>
    </row>
    <row r="245" spans="1:6" x14ac:dyDescent="0.25">
      <c r="A245" s="1" t="s">
        <v>41</v>
      </c>
      <c r="B245" t="s">
        <v>1752</v>
      </c>
      <c r="C245" t="s">
        <v>1753</v>
      </c>
      <c r="D245">
        <v>-28.449753999999999</v>
      </c>
      <c r="E245">
        <v>-52.198625</v>
      </c>
      <c r="F245" t="s">
        <v>42</v>
      </c>
    </row>
    <row r="246" spans="1:6" x14ac:dyDescent="0.25">
      <c r="A246" s="1" t="s">
        <v>828</v>
      </c>
      <c r="B246" t="s">
        <v>1752</v>
      </c>
      <c r="C246" t="s">
        <v>1753</v>
      </c>
      <c r="D246">
        <v>-27.467621999999999</v>
      </c>
      <c r="E246">
        <v>-51.909503000000001</v>
      </c>
      <c r="F246" t="s">
        <v>113</v>
      </c>
    </row>
    <row r="247" spans="1:6" x14ac:dyDescent="0.25">
      <c r="A247" s="1" t="s">
        <v>1915</v>
      </c>
      <c r="B247" t="s">
        <v>1752</v>
      </c>
      <c r="C247" t="s">
        <v>1753</v>
      </c>
      <c r="D247">
        <v>-30.353048000000001</v>
      </c>
      <c r="E247">
        <v>-51.580306999999998</v>
      </c>
      <c r="F247" t="s">
        <v>211</v>
      </c>
    </row>
    <row r="248" spans="1:6" x14ac:dyDescent="0.25">
      <c r="A248" s="1" t="s">
        <v>1916</v>
      </c>
      <c r="B248" t="s">
        <v>1752</v>
      </c>
      <c r="C248" t="s">
        <v>1753</v>
      </c>
      <c r="D248">
        <v>-27.356753000000001</v>
      </c>
      <c r="E248">
        <v>-52.146661000000002</v>
      </c>
      <c r="F248" t="s">
        <v>113</v>
      </c>
    </row>
    <row r="249" spans="1:6" x14ac:dyDescent="0.25">
      <c r="A249" s="1" t="s">
        <v>586</v>
      </c>
      <c r="B249" t="s">
        <v>1752</v>
      </c>
      <c r="C249" t="s">
        <v>1753</v>
      </c>
      <c r="D249">
        <v>-29.331112999999998</v>
      </c>
      <c r="E249">
        <v>-52.097268</v>
      </c>
      <c r="F249" t="s">
        <v>67</v>
      </c>
    </row>
    <row r="250" spans="1:6" x14ac:dyDescent="0.25">
      <c r="A250" s="1" t="s">
        <v>1917</v>
      </c>
      <c r="B250" t="s">
        <v>1752</v>
      </c>
      <c r="C250" t="s">
        <v>1753</v>
      </c>
      <c r="D250">
        <v>-29.564893000000001</v>
      </c>
      <c r="E250">
        <v>-54.464105000000004</v>
      </c>
      <c r="F250" t="s">
        <v>419</v>
      </c>
    </row>
    <row r="251" spans="1:6" x14ac:dyDescent="0.25">
      <c r="A251" s="1" t="s">
        <v>1918</v>
      </c>
      <c r="B251" t="s">
        <v>1752</v>
      </c>
      <c r="C251" t="s">
        <v>1753</v>
      </c>
      <c r="D251">
        <v>-28.280018999999999</v>
      </c>
      <c r="E251">
        <v>-52.193230999999997</v>
      </c>
      <c r="F251" t="s">
        <v>42</v>
      </c>
    </row>
    <row r="252" spans="1:6" x14ac:dyDescent="0.25">
      <c r="A252" s="1" t="s">
        <v>313</v>
      </c>
      <c r="B252" t="s">
        <v>1752</v>
      </c>
      <c r="C252" t="s">
        <v>1753</v>
      </c>
      <c r="D252">
        <v>-29.528473999999999</v>
      </c>
      <c r="E252">
        <v>-52.127760000000002</v>
      </c>
      <c r="F252" t="s">
        <v>244</v>
      </c>
    </row>
    <row r="253" spans="1:6" x14ac:dyDescent="0.25">
      <c r="A253" s="1" t="s">
        <v>1919</v>
      </c>
      <c r="B253" t="s">
        <v>1752</v>
      </c>
      <c r="C253" t="s">
        <v>1753</v>
      </c>
      <c r="D253">
        <v>-28.251988000000001</v>
      </c>
      <c r="E253">
        <v>-54.615862</v>
      </c>
      <c r="F253" t="s">
        <v>644</v>
      </c>
    </row>
    <row r="254" spans="1:6" x14ac:dyDescent="0.25">
      <c r="A254" s="1" t="s">
        <v>1920</v>
      </c>
      <c r="B254" t="s">
        <v>1752</v>
      </c>
      <c r="C254" t="s">
        <v>1753</v>
      </c>
      <c r="D254">
        <v>-27.632518000000001</v>
      </c>
      <c r="E254">
        <v>-51.802048999999997</v>
      </c>
      <c r="F254" t="s">
        <v>254</v>
      </c>
    </row>
    <row r="255" spans="1:6" x14ac:dyDescent="0.25">
      <c r="A255" s="1" t="s">
        <v>303</v>
      </c>
      <c r="B255" t="s">
        <v>1752</v>
      </c>
      <c r="C255" t="s">
        <v>1753</v>
      </c>
      <c r="D255">
        <v>-30.134575999999999</v>
      </c>
      <c r="E255">
        <v>-52.042256999999999</v>
      </c>
      <c r="F255" t="s">
        <v>211</v>
      </c>
    </row>
    <row r="256" spans="1:6" x14ac:dyDescent="0.25">
      <c r="A256" s="1" t="s">
        <v>1921</v>
      </c>
      <c r="B256" t="s">
        <v>1752</v>
      </c>
      <c r="C256" t="s">
        <v>1753</v>
      </c>
      <c r="D256">
        <v>-27.496970000000001</v>
      </c>
      <c r="E256">
        <v>-53.689078000000002</v>
      </c>
      <c r="F256" t="s">
        <v>174</v>
      </c>
    </row>
    <row r="257" spans="1:6" x14ac:dyDescent="0.25">
      <c r="A257" s="1" t="s">
        <v>983</v>
      </c>
      <c r="B257" t="s">
        <v>1752</v>
      </c>
      <c r="C257" t="s">
        <v>1753</v>
      </c>
      <c r="D257">
        <v>-28.646160999999999</v>
      </c>
      <c r="E257">
        <v>-52.076728000000003</v>
      </c>
      <c r="F257" t="s">
        <v>55</v>
      </c>
    </row>
    <row r="258" spans="1:6" x14ac:dyDescent="0.25">
      <c r="A258" s="1" t="s">
        <v>1922</v>
      </c>
      <c r="B258" t="s">
        <v>1752</v>
      </c>
      <c r="C258" t="s">
        <v>1753</v>
      </c>
      <c r="D258">
        <v>-28.680495000000001</v>
      </c>
      <c r="E258">
        <v>-50.783385000000003</v>
      </c>
      <c r="F258" t="s">
        <v>321</v>
      </c>
    </row>
    <row r="259" spans="1:6" x14ac:dyDescent="0.25">
      <c r="A259" s="1" t="s">
        <v>1923</v>
      </c>
      <c r="B259" t="s">
        <v>1752</v>
      </c>
      <c r="C259" t="s">
        <v>1753</v>
      </c>
      <c r="D259">
        <v>-29.160740000000001</v>
      </c>
      <c r="E259">
        <v>-51.633262999999999</v>
      </c>
      <c r="F259" t="s">
        <v>55</v>
      </c>
    </row>
    <row r="260" spans="1:6" x14ac:dyDescent="0.25">
      <c r="A260" s="1" t="s">
        <v>124</v>
      </c>
      <c r="B260" t="s">
        <v>1752</v>
      </c>
      <c r="C260" t="s">
        <v>1753</v>
      </c>
      <c r="D260">
        <v>-29.682414000000001</v>
      </c>
      <c r="E260">
        <v>-51.467903</v>
      </c>
      <c r="F260" t="s">
        <v>125</v>
      </c>
    </row>
    <row r="261" spans="1:6" x14ac:dyDescent="0.25">
      <c r="A261" s="1" t="s">
        <v>1924</v>
      </c>
      <c r="B261" t="s">
        <v>1752</v>
      </c>
      <c r="C261" t="s">
        <v>1753</v>
      </c>
      <c r="D261">
        <v>-28.696814</v>
      </c>
      <c r="E261">
        <v>-52.699916000000002</v>
      </c>
      <c r="F261" t="s">
        <v>1288</v>
      </c>
    </row>
    <row r="262" spans="1:6" x14ac:dyDescent="0.25">
      <c r="A262" s="1" t="s">
        <v>1925</v>
      </c>
      <c r="B262" t="s">
        <v>1752</v>
      </c>
      <c r="C262" t="s">
        <v>1753</v>
      </c>
      <c r="D262">
        <v>-29.357755999999998</v>
      </c>
      <c r="E262">
        <v>-49.932816000000003</v>
      </c>
      <c r="F262" t="s">
        <v>500</v>
      </c>
    </row>
    <row r="263" spans="1:6" x14ac:dyDescent="0.25">
      <c r="A263" s="1" t="s">
        <v>1926</v>
      </c>
      <c r="B263" t="s">
        <v>1752</v>
      </c>
      <c r="C263" t="s">
        <v>1753</v>
      </c>
      <c r="D263">
        <v>-31.588736999999998</v>
      </c>
      <c r="E263">
        <v>-52.626064</v>
      </c>
      <c r="F263" t="s">
        <v>215</v>
      </c>
    </row>
    <row r="264" spans="1:6" x14ac:dyDescent="0.25">
      <c r="A264" s="1" t="s">
        <v>1927</v>
      </c>
      <c r="B264" t="s">
        <v>1752</v>
      </c>
      <c r="C264" t="s">
        <v>1753</v>
      </c>
      <c r="D264">
        <v>-29.537934</v>
      </c>
      <c r="E264">
        <v>-51.081119000000001</v>
      </c>
      <c r="F264" t="s">
        <v>202</v>
      </c>
    </row>
    <row r="265" spans="1:6" x14ac:dyDescent="0.25">
      <c r="A265" s="1" t="s">
        <v>1928</v>
      </c>
      <c r="B265" t="s">
        <v>1752</v>
      </c>
      <c r="C265" t="s">
        <v>1753</v>
      </c>
      <c r="D265">
        <v>-31.10538</v>
      </c>
      <c r="E265">
        <v>-50.916691999999998</v>
      </c>
      <c r="F265" t="s">
        <v>500</v>
      </c>
    </row>
    <row r="266" spans="1:6" x14ac:dyDescent="0.25">
      <c r="A266" s="1" t="s">
        <v>224</v>
      </c>
      <c r="B266" t="s">
        <v>1752</v>
      </c>
      <c r="C266" t="s">
        <v>1753</v>
      </c>
      <c r="D266">
        <v>-29.163001999999999</v>
      </c>
      <c r="E266">
        <v>-51.871366999999999</v>
      </c>
      <c r="F266" t="s">
        <v>67</v>
      </c>
    </row>
    <row r="267" spans="1:6" x14ac:dyDescent="0.25">
      <c r="A267" s="1" t="s">
        <v>320</v>
      </c>
      <c r="B267" t="s">
        <v>1752</v>
      </c>
      <c r="C267" t="s">
        <v>1753</v>
      </c>
      <c r="D267">
        <v>-28.313182999999999</v>
      </c>
      <c r="E267">
        <v>-51.183593000000002</v>
      </c>
      <c r="F267" t="s">
        <v>321</v>
      </c>
    </row>
    <row r="268" spans="1:6" x14ac:dyDescent="0.25">
      <c r="A268" s="1" t="s">
        <v>1929</v>
      </c>
      <c r="B268" t="s">
        <v>1752</v>
      </c>
      <c r="C268" t="s">
        <v>1753</v>
      </c>
      <c r="D268">
        <v>-28.325299000000001</v>
      </c>
      <c r="E268">
        <v>-51.769674999999999</v>
      </c>
      <c r="F268" t="s">
        <v>42</v>
      </c>
    </row>
    <row r="269" spans="1:6" x14ac:dyDescent="0.25">
      <c r="A269" s="1" t="s">
        <v>629</v>
      </c>
      <c r="B269" t="s">
        <v>1752</v>
      </c>
      <c r="C269" t="s">
        <v>1753</v>
      </c>
      <c r="D269">
        <v>-28.454775999999999</v>
      </c>
      <c r="E269">
        <v>-52.818156000000002</v>
      </c>
      <c r="F269" t="s">
        <v>92</v>
      </c>
    </row>
    <row r="270" spans="1:6" x14ac:dyDescent="0.25">
      <c r="A270" s="1" t="s">
        <v>1930</v>
      </c>
      <c r="B270" t="s">
        <v>1752</v>
      </c>
      <c r="C270" t="s">
        <v>1753</v>
      </c>
      <c r="D270">
        <v>-28.529841999999999</v>
      </c>
      <c r="E270">
        <v>-52.467629000000002</v>
      </c>
      <c r="F270" t="s">
        <v>1288</v>
      </c>
    </row>
    <row r="271" spans="1:6" x14ac:dyDescent="0.25">
      <c r="A271" s="1" t="s">
        <v>1020</v>
      </c>
      <c r="B271" t="s">
        <v>1752</v>
      </c>
      <c r="C271" t="s">
        <v>1753</v>
      </c>
      <c r="D271">
        <v>-27.368918000000001</v>
      </c>
      <c r="E271">
        <v>-52.775564000000003</v>
      </c>
      <c r="F271" t="s">
        <v>50</v>
      </c>
    </row>
    <row r="272" spans="1:6" x14ac:dyDescent="0.25">
      <c r="A272" s="1" t="s">
        <v>1931</v>
      </c>
      <c r="B272" t="s">
        <v>1752</v>
      </c>
      <c r="C272" t="s">
        <v>1753</v>
      </c>
      <c r="D272">
        <v>-28.682231000000002</v>
      </c>
      <c r="E272">
        <v>-52.163080000000001</v>
      </c>
      <c r="F272" t="s">
        <v>42</v>
      </c>
    </row>
    <row r="273" spans="1:6" x14ac:dyDescent="0.25">
      <c r="A273" s="1" t="s">
        <v>1932</v>
      </c>
      <c r="B273" t="s">
        <v>1752</v>
      </c>
      <c r="C273" t="s">
        <v>1753</v>
      </c>
      <c r="D273">
        <v>-28.653741</v>
      </c>
      <c r="E273">
        <v>-51.745801999999998</v>
      </c>
      <c r="F273" t="s">
        <v>55</v>
      </c>
    </row>
    <row r="274" spans="1:6" x14ac:dyDescent="0.25">
      <c r="A274" s="1" t="s">
        <v>1131</v>
      </c>
      <c r="B274" t="s">
        <v>1752</v>
      </c>
      <c r="C274" t="s">
        <v>1753</v>
      </c>
      <c r="D274">
        <v>-28.729088000000001</v>
      </c>
      <c r="E274">
        <v>-51.707194000000001</v>
      </c>
      <c r="F274" t="s">
        <v>55</v>
      </c>
    </row>
    <row r="275" spans="1:6" x14ac:dyDescent="0.25">
      <c r="A275" s="1" t="s">
        <v>677</v>
      </c>
      <c r="B275" t="s">
        <v>1752</v>
      </c>
      <c r="C275" t="s">
        <v>1753</v>
      </c>
      <c r="D275">
        <v>-27.992599999999999</v>
      </c>
      <c r="E275">
        <v>-52.978377000000002</v>
      </c>
      <c r="F275" t="s">
        <v>42</v>
      </c>
    </row>
    <row r="276" spans="1:6" x14ac:dyDescent="0.25">
      <c r="A276" s="1" t="s">
        <v>1933</v>
      </c>
      <c r="B276" t="s">
        <v>1752</v>
      </c>
      <c r="C276" t="s">
        <v>1753</v>
      </c>
      <c r="D276">
        <v>-29.218185999999999</v>
      </c>
      <c r="E276">
        <v>-52.031861999999997</v>
      </c>
      <c r="F276" t="s">
        <v>67</v>
      </c>
    </row>
    <row r="277" spans="1:6" x14ac:dyDescent="0.25">
      <c r="A277" s="1" t="s">
        <v>877</v>
      </c>
      <c r="B277" t="s">
        <v>1752</v>
      </c>
      <c r="C277" t="s">
        <v>1753</v>
      </c>
      <c r="D277">
        <v>-27.613676999999999</v>
      </c>
      <c r="E277">
        <v>-54.107401000000003</v>
      </c>
      <c r="F277" t="s">
        <v>597</v>
      </c>
    </row>
    <row r="278" spans="1:6" x14ac:dyDescent="0.25">
      <c r="A278" s="1" t="s">
        <v>1934</v>
      </c>
      <c r="B278" t="s">
        <v>1752</v>
      </c>
      <c r="C278" t="s">
        <v>1753</v>
      </c>
      <c r="D278">
        <v>-29.406642999999999</v>
      </c>
      <c r="E278">
        <v>-54.829301999999998</v>
      </c>
      <c r="F278" t="s">
        <v>419</v>
      </c>
    </row>
    <row r="279" spans="1:6" x14ac:dyDescent="0.25">
      <c r="A279" s="1" t="s">
        <v>1935</v>
      </c>
      <c r="B279" t="s">
        <v>1752</v>
      </c>
      <c r="C279" t="s">
        <v>1753</v>
      </c>
      <c r="D279">
        <v>-29.580752</v>
      </c>
      <c r="E279">
        <v>-50.905107999999998</v>
      </c>
      <c r="F279" t="s">
        <v>118</v>
      </c>
    </row>
    <row r="280" spans="1:6" x14ac:dyDescent="0.25">
      <c r="A280" s="1" t="s">
        <v>1936</v>
      </c>
      <c r="B280" t="s">
        <v>1752</v>
      </c>
      <c r="C280" t="s">
        <v>1753</v>
      </c>
      <c r="D280">
        <v>-29.027508999999998</v>
      </c>
      <c r="E280">
        <v>-51.309752000000003</v>
      </c>
      <c r="F280" t="s">
        <v>55</v>
      </c>
    </row>
    <row r="281" spans="1:6" x14ac:dyDescent="0.25">
      <c r="A281" s="1" t="s">
        <v>1937</v>
      </c>
      <c r="B281" t="s">
        <v>1752</v>
      </c>
      <c r="C281" t="s">
        <v>1753</v>
      </c>
      <c r="D281">
        <v>-29.470980999999998</v>
      </c>
      <c r="E281">
        <v>-53.468924000000001</v>
      </c>
      <c r="F281" t="s">
        <v>170</v>
      </c>
    </row>
    <row r="282" spans="1:6" x14ac:dyDescent="0.25">
      <c r="A282" s="1" t="s">
        <v>367</v>
      </c>
      <c r="B282" t="s">
        <v>1752</v>
      </c>
      <c r="C282" t="s">
        <v>1753</v>
      </c>
      <c r="D282">
        <v>-29.374112</v>
      </c>
      <c r="E282">
        <v>-51.113551999999999</v>
      </c>
      <c r="F282" t="s">
        <v>368</v>
      </c>
    </row>
    <row r="283" spans="1:6" x14ac:dyDescent="0.25">
      <c r="A283" s="1" t="s">
        <v>1938</v>
      </c>
      <c r="B283" t="s">
        <v>1752</v>
      </c>
      <c r="C283" t="s">
        <v>1753</v>
      </c>
      <c r="D283">
        <v>-28.779913000000001</v>
      </c>
      <c r="E283">
        <v>-51.611271000000002</v>
      </c>
      <c r="F283" t="s">
        <v>55</v>
      </c>
    </row>
    <row r="284" spans="1:6" x14ac:dyDescent="0.25">
      <c r="A284" s="1" t="s">
        <v>1939</v>
      </c>
      <c r="B284" t="s">
        <v>1752</v>
      </c>
      <c r="C284" t="s">
        <v>1753</v>
      </c>
      <c r="D284">
        <v>-28.066731000000001</v>
      </c>
      <c r="E284">
        <v>-53.699168</v>
      </c>
      <c r="F284" t="s">
        <v>354</v>
      </c>
    </row>
    <row r="285" spans="1:6" x14ac:dyDescent="0.25">
      <c r="A285" s="1" t="s">
        <v>1632</v>
      </c>
      <c r="B285" t="s">
        <v>1752</v>
      </c>
      <c r="C285" t="s">
        <v>1753</v>
      </c>
      <c r="D285">
        <v>-28.988173</v>
      </c>
      <c r="E285">
        <v>-51.409511000000002</v>
      </c>
      <c r="F285" t="s">
        <v>55</v>
      </c>
    </row>
    <row r="286" spans="1:6" x14ac:dyDescent="0.25">
      <c r="A286" s="1" t="s">
        <v>219</v>
      </c>
      <c r="B286" t="s">
        <v>1752</v>
      </c>
      <c r="C286" t="s">
        <v>1753</v>
      </c>
      <c r="D286">
        <v>-29.852474000000001</v>
      </c>
      <c r="E286">
        <v>-51.283735999999998</v>
      </c>
      <c r="F286" t="s">
        <v>118</v>
      </c>
    </row>
    <row r="287" spans="1:6" x14ac:dyDescent="0.25">
      <c r="A287" s="1" t="s">
        <v>1940</v>
      </c>
      <c r="B287" t="s">
        <v>1752</v>
      </c>
      <c r="C287" t="s">
        <v>1753</v>
      </c>
      <c r="D287">
        <v>-27.907699999999998</v>
      </c>
      <c r="E287">
        <v>-53.110292000000001</v>
      </c>
      <c r="F287" t="s">
        <v>308</v>
      </c>
    </row>
    <row r="288" spans="1:6" x14ac:dyDescent="0.25">
      <c r="A288" s="1" t="s">
        <v>845</v>
      </c>
      <c r="B288" t="s">
        <v>1752</v>
      </c>
      <c r="C288" t="s">
        <v>1753</v>
      </c>
      <c r="D288">
        <v>-29.733751999999999</v>
      </c>
      <c r="E288">
        <v>-52.94894</v>
      </c>
      <c r="F288" t="s">
        <v>846</v>
      </c>
    </row>
    <row r="289" spans="1:6" x14ac:dyDescent="0.25">
      <c r="A289" s="1" t="s">
        <v>139</v>
      </c>
      <c r="B289" t="s">
        <v>1752</v>
      </c>
      <c r="C289" t="s">
        <v>1753</v>
      </c>
      <c r="D289">
        <v>-29.687548</v>
      </c>
      <c r="E289">
        <v>-51.132828000000003</v>
      </c>
      <c r="F289" t="s">
        <v>118</v>
      </c>
    </row>
    <row r="290" spans="1:6" x14ac:dyDescent="0.25">
      <c r="A290" s="1" t="s">
        <v>1941</v>
      </c>
      <c r="B290" t="s">
        <v>1752</v>
      </c>
      <c r="C290" t="s">
        <v>1753</v>
      </c>
      <c r="D290">
        <v>-27.576473</v>
      </c>
      <c r="E290">
        <v>-54.503591999999998</v>
      </c>
      <c r="F290" t="s">
        <v>597</v>
      </c>
    </row>
    <row r="291" spans="1:6" x14ac:dyDescent="0.25">
      <c r="A291" s="1" t="s">
        <v>1942</v>
      </c>
      <c r="B291" t="s">
        <v>1752</v>
      </c>
      <c r="C291" t="s">
        <v>1753</v>
      </c>
      <c r="D291">
        <v>-27.564917999999999</v>
      </c>
      <c r="E291">
        <v>-53.183714999999999</v>
      </c>
      <c r="F291" t="s">
        <v>50</v>
      </c>
    </row>
    <row r="292" spans="1:6" x14ac:dyDescent="0.25">
      <c r="A292" s="1" t="s">
        <v>1943</v>
      </c>
      <c r="B292" t="s">
        <v>1752</v>
      </c>
      <c r="C292" t="s">
        <v>1753</v>
      </c>
      <c r="D292">
        <v>-27.749048999999999</v>
      </c>
      <c r="E292">
        <v>-53.063941</v>
      </c>
      <c r="F292" t="s">
        <v>308</v>
      </c>
    </row>
    <row r="293" spans="1:6" x14ac:dyDescent="0.25">
      <c r="A293" s="1" t="s">
        <v>1944</v>
      </c>
      <c r="B293" t="s">
        <v>1752</v>
      </c>
      <c r="C293" t="s">
        <v>1753</v>
      </c>
      <c r="D293">
        <v>-29.888089000000001</v>
      </c>
      <c r="E293">
        <v>-50.266713000000003</v>
      </c>
      <c r="F293" t="s">
        <v>500</v>
      </c>
    </row>
    <row r="294" spans="1:6" x14ac:dyDescent="0.25">
      <c r="A294" s="1" t="s">
        <v>1945</v>
      </c>
      <c r="B294" t="s">
        <v>1752</v>
      </c>
      <c r="C294" t="s">
        <v>1753</v>
      </c>
      <c r="D294">
        <v>-27.707515999999998</v>
      </c>
      <c r="E294">
        <v>-51.762988</v>
      </c>
      <c r="F294" t="s">
        <v>254</v>
      </c>
    </row>
    <row r="295" spans="1:6" x14ac:dyDescent="0.25">
      <c r="A295" s="1" t="s">
        <v>1946</v>
      </c>
      <c r="B295" t="s">
        <v>1752</v>
      </c>
      <c r="C295" t="s">
        <v>1753</v>
      </c>
      <c r="D295">
        <v>-30.253485000000001</v>
      </c>
      <c r="E295">
        <v>-50.510297000000001</v>
      </c>
      <c r="F295" t="s">
        <v>500</v>
      </c>
    </row>
    <row r="296" spans="1:6" x14ac:dyDescent="0.25">
      <c r="A296" s="1" t="s">
        <v>1723</v>
      </c>
      <c r="B296" t="s">
        <v>1752</v>
      </c>
      <c r="C296" t="s">
        <v>1753</v>
      </c>
      <c r="D296">
        <v>-27.900652000000001</v>
      </c>
      <c r="E296">
        <v>-53.313378</v>
      </c>
      <c r="F296" t="s">
        <v>308</v>
      </c>
    </row>
    <row r="297" spans="1:6" x14ac:dyDescent="0.25">
      <c r="A297" s="1" t="s">
        <v>1947</v>
      </c>
      <c r="B297" t="s">
        <v>1752</v>
      </c>
      <c r="C297" t="s">
        <v>1753</v>
      </c>
      <c r="D297">
        <v>-27.359573999999999</v>
      </c>
      <c r="E297">
        <v>-53.558028999999998</v>
      </c>
      <c r="F297" t="s">
        <v>50</v>
      </c>
    </row>
    <row r="298" spans="1:6" x14ac:dyDescent="0.25">
      <c r="A298" s="1" t="s">
        <v>353</v>
      </c>
      <c r="B298" t="s">
        <v>1752</v>
      </c>
      <c r="C298" t="s">
        <v>1753</v>
      </c>
      <c r="D298">
        <v>-28.283328000000001</v>
      </c>
      <c r="E298">
        <v>-53.502260999999997</v>
      </c>
      <c r="F298" t="s">
        <v>354</v>
      </c>
    </row>
    <row r="299" spans="1:6" x14ac:dyDescent="0.25">
      <c r="A299" s="1" t="s">
        <v>1948</v>
      </c>
      <c r="B299" t="s">
        <v>1752</v>
      </c>
      <c r="C299" t="s">
        <v>1753</v>
      </c>
      <c r="D299">
        <v>-30.190155000000001</v>
      </c>
      <c r="E299">
        <v>-52.372914999999999</v>
      </c>
      <c r="F299" t="s">
        <v>244</v>
      </c>
    </row>
    <row r="300" spans="1:6" x14ac:dyDescent="0.25">
      <c r="A300" s="1" t="s">
        <v>1051</v>
      </c>
      <c r="B300" t="s">
        <v>1752</v>
      </c>
      <c r="C300" t="s">
        <v>1753</v>
      </c>
      <c r="D300">
        <v>-28.596384</v>
      </c>
      <c r="E300">
        <v>-51.789602000000002</v>
      </c>
      <c r="F300" t="s">
        <v>55</v>
      </c>
    </row>
    <row r="301" spans="1:6" x14ac:dyDescent="0.25">
      <c r="A301" s="1" t="s">
        <v>1949</v>
      </c>
      <c r="B301" t="s">
        <v>1752</v>
      </c>
      <c r="C301" t="s">
        <v>1753</v>
      </c>
      <c r="D301">
        <v>-29.671704999999999</v>
      </c>
      <c r="E301">
        <v>-53.144033999999998</v>
      </c>
      <c r="F301" t="s">
        <v>846</v>
      </c>
    </row>
    <row r="302" spans="1:6" x14ac:dyDescent="0.25">
      <c r="A302" s="1" t="s">
        <v>1950</v>
      </c>
      <c r="B302" t="s">
        <v>1752</v>
      </c>
      <c r="C302" t="s">
        <v>1753</v>
      </c>
      <c r="D302">
        <v>-29.636538000000002</v>
      </c>
      <c r="E302">
        <v>-51.397399999999998</v>
      </c>
      <c r="F302" t="s">
        <v>125</v>
      </c>
    </row>
    <row r="303" spans="1:6" x14ac:dyDescent="0.25">
      <c r="A303" s="1" t="s">
        <v>1951</v>
      </c>
      <c r="B303" t="s">
        <v>1752</v>
      </c>
      <c r="C303" t="s">
        <v>1753</v>
      </c>
      <c r="D303">
        <v>-29.624257</v>
      </c>
      <c r="E303">
        <v>-50.831180000000003</v>
      </c>
      <c r="F303" t="s">
        <v>202</v>
      </c>
    </row>
    <row r="304" spans="1:6" x14ac:dyDescent="0.25">
      <c r="A304" s="1" t="s">
        <v>1952</v>
      </c>
      <c r="B304" t="s">
        <v>1752</v>
      </c>
      <c r="C304" t="s">
        <v>1753</v>
      </c>
      <c r="D304">
        <v>-29.457667000000001</v>
      </c>
      <c r="E304">
        <v>-52.959944999999998</v>
      </c>
      <c r="F304" t="s">
        <v>244</v>
      </c>
    </row>
    <row r="305" spans="1:6" x14ac:dyDescent="0.25">
      <c r="A305" s="1" t="s">
        <v>243</v>
      </c>
      <c r="B305" t="s">
        <v>1752</v>
      </c>
      <c r="C305" t="s">
        <v>1753</v>
      </c>
      <c r="D305">
        <v>-29.748041000000001</v>
      </c>
      <c r="E305">
        <v>-52.274757999999999</v>
      </c>
      <c r="F305" t="s">
        <v>244</v>
      </c>
    </row>
    <row r="306" spans="1:6" x14ac:dyDescent="0.25">
      <c r="A306" s="1" t="s">
        <v>84</v>
      </c>
      <c r="B306" t="s">
        <v>1752</v>
      </c>
      <c r="C306" t="s">
        <v>1753</v>
      </c>
      <c r="D306">
        <v>-28.257563999999999</v>
      </c>
      <c r="E306">
        <v>-52.409112</v>
      </c>
      <c r="F306" t="s">
        <v>42</v>
      </c>
    </row>
    <row r="307" spans="1:6" x14ac:dyDescent="0.25">
      <c r="A307" s="1" t="s">
        <v>450</v>
      </c>
      <c r="B307" t="s">
        <v>1752</v>
      </c>
      <c r="C307" t="s">
        <v>1753</v>
      </c>
      <c r="D307">
        <v>-27.705138000000002</v>
      </c>
      <c r="E307">
        <v>-52.416919</v>
      </c>
      <c r="F307" t="s">
        <v>113</v>
      </c>
    </row>
    <row r="308" spans="1:6" x14ac:dyDescent="0.25">
      <c r="A308" s="1" t="s">
        <v>263</v>
      </c>
      <c r="B308" t="s">
        <v>1752</v>
      </c>
      <c r="C308" t="s">
        <v>1753</v>
      </c>
      <c r="D308">
        <v>-29.548553999999999</v>
      </c>
      <c r="E308">
        <v>-51.733924999999999</v>
      </c>
      <c r="F308" t="s">
        <v>67</v>
      </c>
    </row>
    <row r="309" spans="1:6" x14ac:dyDescent="0.25">
      <c r="A309" s="1" t="s">
        <v>1953</v>
      </c>
      <c r="B309" t="s">
        <v>1752</v>
      </c>
      <c r="C309" t="s">
        <v>1753</v>
      </c>
      <c r="D309">
        <v>-31.736539</v>
      </c>
      <c r="E309">
        <v>-53.581437000000001</v>
      </c>
      <c r="F309" t="s">
        <v>215</v>
      </c>
    </row>
    <row r="310" spans="1:6" x14ac:dyDescent="0.25">
      <c r="A310" s="1" t="s">
        <v>1954</v>
      </c>
      <c r="B310" t="s">
        <v>1752</v>
      </c>
      <c r="C310" t="s">
        <v>1753</v>
      </c>
      <c r="D310">
        <v>-31.864242999999998</v>
      </c>
      <c r="E310">
        <v>-52.818389000000003</v>
      </c>
      <c r="F310" t="s">
        <v>215</v>
      </c>
    </row>
    <row r="311" spans="1:6" x14ac:dyDescent="0.25">
      <c r="A311" s="1" t="s">
        <v>1955</v>
      </c>
      <c r="B311" t="s">
        <v>1752</v>
      </c>
      <c r="C311" t="s">
        <v>1753</v>
      </c>
      <c r="D311">
        <v>-28.428256000000001</v>
      </c>
      <c r="E311">
        <v>-53.657854</v>
      </c>
      <c r="F311" t="s">
        <v>354</v>
      </c>
    </row>
    <row r="312" spans="1:6" x14ac:dyDescent="0.25">
      <c r="A312" s="1" t="s">
        <v>214</v>
      </c>
      <c r="B312" t="s">
        <v>1752</v>
      </c>
      <c r="C312" t="s">
        <v>1753</v>
      </c>
      <c r="D312">
        <v>-31.764897999999999</v>
      </c>
      <c r="E312">
        <v>-52.337057999999999</v>
      </c>
      <c r="F312" t="s">
        <v>215</v>
      </c>
    </row>
    <row r="313" spans="1:6" x14ac:dyDescent="0.25">
      <c r="A313" s="1" t="s">
        <v>1432</v>
      </c>
      <c r="B313" t="s">
        <v>1752</v>
      </c>
      <c r="C313" t="s">
        <v>1753</v>
      </c>
      <c r="D313">
        <v>-29.446421000000001</v>
      </c>
      <c r="E313">
        <v>-51.136724999999998</v>
      </c>
      <c r="F313" t="s">
        <v>368</v>
      </c>
    </row>
    <row r="314" spans="1:6" x14ac:dyDescent="0.25">
      <c r="A314" s="1" t="s">
        <v>1956</v>
      </c>
      <c r="B314" t="s">
        <v>1752</v>
      </c>
      <c r="C314" t="s">
        <v>1753</v>
      </c>
      <c r="D314">
        <v>-27.508022</v>
      </c>
      <c r="E314">
        <v>-53.208185</v>
      </c>
      <c r="F314" t="s">
        <v>50</v>
      </c>
    </row>
    <row r="315" spans="1:6" x14ac:dyDescent="0.25">
      <c r="A315" s="1" t="s">
        <v>1957</v>
      </c>
      <c r="B315" t="s">
        <v>1752</v>
      </c>
      <c r="C315" t="s">
        <v>1753</v>
      </c>
      <c r="D315">
        <v>-27.875132000000001</v>
      </c>
      <c r="E315">
        <v>-51.167329000000002</v>
      </c>
      <c r="F315" t="s">
        <v>321</v>
      </c>
    </row>
    <row r="316" spans="1:6" x14ac:dyDescent="0.25">
      <c r="A316" s="1" t="s">
        <v>1958</v>
      </c>
      <c r="B316" t="s">
        <v>1752</v>
      </c>
      <c r="C316" t="s">
        <v>1753</v>
      </c>
      <c r="D316">
        <v>-29.344999999999999</v>
      </c>
      <c r="E316">
        <v>-53.320649000000003</v>
      </c>
      <c r="F316" t="s">
        <v>170</v>
      </c>
    </row>
    <row r="317" spans="1:6" x14ac:dyDescent="0.25">
      <c r="A317" s="1" t="s">
        <v>1959</v>
      </c>
      <c r="B317" t="s">
        <v>1752</v>
      </c>
      <c r="C317" t="s">
        <v>1753</v>
      </c>
      <c r="D317">
        <v>-27.210885999999999</v>
      </c>
      <c r="E317">
        <v>-53.608016999999997</v>
      </c>
      <c r="F317" t="s">
        <v>50</v>
      </c>
    </row>
    <row r="318" spans="1:6" x14ac:dyDescent="0.25">
      <c r="A318" s="1" t="s">
        <v>1960</v>
      </c>
      <c r="B318" t="s">
        <v>1752</v>
      </c>
      <c r="C318" t="s">
        <v>1753</v>
      </c>
      <c r="D318">
        <v>-31.579440000000002</v>
      </c>
      <c r="E318">
        <v>-53.379789000000002</v>
      </c>
      <c r="F318" t="s">
        <v>215</v>
      </c>
    </row>
    <row r="319" spans="1:6" x14ac:dyDescent="0.25">
      <c r="A319" s="1" t="s">
        <v>1699</v>
      </c>
      <c r="B319" t="s">
        <v>1752</v>
      </c>
      <c r="C319" t="s">
        <v>1753</v>
      </c>
      <c r="D319">
        <v>-29.097799999999999</v>
      </c>
      <c r="E319">
        <v>-51.450299999999999</v>
      </c>
      <c r="F319" t="s">
        <v>55</v>
      </c>
    </row>
    <row r="320" spans="1:6" x14ac:dyDescent="0.25">
      <c r="A320" s="1" t="s">
        <v>1961</v>
      </c>
      <c r="B320" t="s">
        <v>1752</v>
      </c>
      <c r="C320" t="s">
        <v>1753</v>
      </c>
      <c r="D320">
        <v>-28.043887999999999</v>
      </c>
      <c r="E320">
        <v>-55.200130000000001</v>
      </c>
      <c r="F320" t="s">
        <v>644</v>
      </c>
    </row>
    <row r="321" spans="1:6" x14ac:dyDescent="0.25">
      <c r="A321" s="1" t="s">
        <v>1962</v>
      </c>
      <c r="B321" t="s">
        <v>1752</v>
      </c>
      <c r="C321" t="s">
        <v>1753</v>
      </c>
      <c r="D321">
        <v>-31.447291</v>
      </c>
      <c r="E321">
        <v>-53.097296</v>
      </c>
      <c r="F321" t="s">
        <v>215</v>
      </c>
    </row>
    <row r="322" spans="1:6" x14ac:dyDescent="0.25">
      <c r="A322" s="1" t="s">
        <v>1963</v>
      </c>
      <c r="B322" t="s">
        <v>1752</v>
      </c>
      <c r="C322" t="s">
        <v>1753</v>
      </c>
      <c r="D322">
        <v>-27.329695000000001</v>
      </c>
      <c r="E322">
        <v>-53.05753</v>
      </c>
      <c r="F322" t="s">
        <v>50</v>
      </c>
    </row>
    <row r="323" spans="1:6" x14ac:dyDescent="0.25">
      <c r="A323" s="1" t="s">
        <v>492</v>
      </c>
      <c r="B323" t="s">
        <v>1752</v>
      </c>
      <c r="C323" t="s">
        <v>1753</v>
      </c>
      <c r="D323">
        <v>-29.448097000000001</v>
      </c>
      <c r="E323">
        <v>-51.671937999999997</v>
      </c>
      <c r="F323" t="s">
        <v>67</v>
      </c>
    </row>
    <row r="324" spans="1:6" x14ac:dyDescent="0.25">
      <c r="A324" s="1" t="s">
        <v>1964</v>
      </c>
      <c r="B324" t="s">
        <v>1752</v>
      </c>
      <c r="C324" t="s">
        <v>1753</v>
      </c>
      <c r="D324">
        <v>-28.058478000000001</v>
      </c>
      <c r="E324">
        <v>-52.679091</v>
      </c>
      <c r="F324" t="s">
        <v>42</v>
      </c>
    </row>
    <row r="325" spans="1:6" x14ac:dyDescent="0.25">
      <c r="A325" s="1" t="s">
        <v>1965</v>
      </c>
      <c r="B325" t="s">
        <v>1752</v>
      </c>
      <c r="C325" t="s">
        <v>1753</v>
      </c>
      <c r="D325">
        <v>-27.658691999999999</v>
      </c>
      <c r="E325">
        <v>-52.484817</v>
      </c>
      <c r="F325" t="s">
        <v>113</v>
      </c>
    </row>
    <row r="326" spans="1:6" x14ac:dyDescent="0.25">
      <c r="A326" s="1" t="s">
        <v>121</v>
      </c>
      <c r="B326" t="s">
        <v>1752</v>
      </c>
      <c r="C326" t="s">
        <v>1753</v>
      </c>
      <c r="D326">
        <v>-29.701533000000001</v>
      </c>
      <c r="E326">
        <v>-51.242894999999997</v>
      </c>
      <c r="F326" t="s">
        <v>118</v>
      </c>
    </row>
    <row r="327" spans="1:6" x14ac:dyDescent="0.25">
      <c r="A327" s="1" t="s">
        <v>155</v>
      </c>
      <c r="B327" t="s">
        <v>1752</v>
      </c>
      <c r="C327" t="s">
        <v>1753</v>
      </c>
      <c r="D327">
        <v>-30.031770999999999</v>
      </c>
      <c r="E327">
        <v>-51.206533</v>
      </c>
      <c r="F327" t="s">
        <v>156</v>
      </c>
    </row>
    <row r="328" spans="1:6" x14ac:dyDescent="0.25">
      <c r="A328" s="1" t="s">
        <v>1966</v>
      </c>
      <c r="B328" t="s">
        <v>1752</v>
      </c>
      <c r="C328" t="s">
        <v>1753</v>
      </c>
      <c r="D328">
        <v>-27.85688</v>
      </c>
      <c r="E328">
        <v>-55.010027999999998</v>
      </c>
      <c r="F328" t="s">
        <v>597</v>
      </c>
    </row>
    <row r="329" spans="1:6" x14ac:dyDescent="0.25">
      <c r="A329" s="1" t="s">
        <v>1967</v>
      </c>
      <c r="B329" t="s">
        <v>1752</v>
      </c>
      <c r="C329" t="s">
        <v>1753</v>
      </c>
      <c r="D329">
        <v>-27.579578999999999</v>
      </c>
      <c r="E329">
        <v>-54.665739000000002</v>
      </c>
      <c r="F329" t="s">
        <v>597</v>
      </c>
    </row>
    <row r="330" spans="1:6" x14ac:dyDescent="0.25">
      <c r="A330" s="1" t="s">
        <v>1968</v>
      </c>
      <c r="B330" t="s">
        <v>1752</v>
      </c>
      <c r="C330" t="s">
        <v>1753</v>
      </c>
      <c r="D330">
        <v>-27.740504000000001</v>
      </c>
      <c r="E330">
        <v>-54.899369999999998</v>
      </c>
      <c r="F330" t="s">
        <v>597</v>
      </c>
    </row>
    <row r="331" spans="1:6" x14ac:dyDescent="0.25">
      <c r="A331" s="1" t="s">
        <v>1969</v>
      </c>
      <c r="B331" t="s">
        <v>1752</v>
      </c>
      <c r="C331" t="s">
        <v>1753</v>
      </c>
      <c r="D331">
        <v>-27.908182</v>
      </c>
      <c r="E331">
        <v>-55.137909999999998</v>
      </c>
      <c r="F331" t="s">
        <v>644</v>
      </c>
    </row>
    <row r="332" spans="1:6" x14ac:dyDescent="0.25">
      <c r="A332" s="1" t="s">
        <v>1970</v>
      </c>
      <c r="B332" t="s">
        <v>1752</v>
      </c>
      <c r="C332" t="s">
        <v>1753</v>
      </c>
      <c r="D332">
        <v>-29.173793</v>
      </c>
      <c r="E332">
        <v>-52.213588000000001</v>
      </c>
      <c r="F332" t="s">
        <v>67</v>
      </c>
    </row>
    <row r="333" spans="1:6" x14ac:dyDescent="0.25">
      <c r="A333" s="1" t="s">
        <v>201</v>
      </c>
      <c r="B333" t="s">
        <v>1752</v>
      </c>
      <c r="C333" t="s">
        <v>1753</v>
      </c>
      <c r="D333">
        <v>-29.517548999999999</v>
      </c>
      <c r="E333">
        <v>-51.179797999999998</v>
      </c>
      <c r="F333" t="s">
        <v>202</v>
      </c>
    </row>
    <row r="334" spans="1:6" x14ac:dyDescent="0.25">
      <c r="A334" s="1" t="s">
        <v>1971</v>
      </c>
      <c r="B334" t="s">
        <v>1752</v>
      </c>
      <c r="C334" t="s">
        <v>1753</v>
      </c>
      <c r="D334">
        <v>-29.244147000000002</v>
      </c>
      <c r="E334">
        <v>-52.319721000000001</v>
      </c>
      <c r="F334" t="s">
        <v>67</v>
      </c>
    </row>
    <row r="335" spans="1:6" x14ac:dyDescent="0.25">
      <c r="A335" s="1" t="s">
        <v>1972</v>
      </c>
      <c r="B335" t="s">
        <v>1752</v>
      </c>
      <c r="C335" t="s">
        <v>1753</v>
      </c>
      <c r="D335">
        <v>-28.757189</v>
      </c>
      <c r="E335">
        <v>-51.475700000000003</v>
      </c>
      <c r="F335" t="s">
        <v>55</v>
      </c>
    </row>
    <row r="336" spans="1:6" x14ac:dyDescent="0.25">
      <c r="A336" s="1" t="s">
        <v>1973</v>
      </c>
      <c r="B336" t="s">
        <v>1752</v>
      </c>
      <c r="C336" t="s">
        <v>1753</v>
      </c>
      <c r="D336">
        <v>-29.004494000000001</v>
      </c>
      <c r="E336">
        <v>-52.156903999999997</v>
      </c>
      <c r="F336" t="s">
        <v>67</v>
      </c>
    </row>
    <row r="337" spans="1:6" x14ac:dyDescent="0.25">
      <c r="A337" s="1" t="s">
        <v>1974</v>
      </c>
      <c r="B337" t="s">
        <v>1752</v>
      </c>
      <c r="C337" t="s">
        <v>1753</v>
      </c>
      <c r="D337">
        <v>-30.384032999999999</v>
      </c>
      <c r="E337">
        <v>-56.448253999999999</v>
      </c>
      <c r="F337" t="s">
        <v>398</v>
      </c>
    </row>
    <row r="338" spans="1:6" x14ac:dyDescent="0.25">
      <c r="A338" s="1" t="s">
        <v>1975</v>
      </c>
      <c r="B338" t="s">
        <v>1752</v>
      </c>
      <c r="C338" t="s">
        <v>1753</v>
      </c>
      <c r="D338">
        <v>-27.825683999999999</v>
      </c>
      <c r="E338">
        <v>-52.442416999999999</v>
      </c>
      <c r="F338" t="s">
        <v>113</v>
      </c>
    </row>
    <row r="339" spans="1:6" x14ac:dyDescent="0.25">
      <c r="A339" s="1" t="s">
        <v>1976</v>
      </c>
      <c r="B339" t="s">
        <v>1752</v>
      </c>
      <c r="C339" t="s">
        <v>1753</v>
      </c>
      <c r="D339">
        <v>-29.350413</v>
      </c>
      <c r="E339">
        <v>-54.078915000000002</v>
      </c>
      <c r="F339" t="s">
        <v>170</v>
      </c>
    </row>
    <row r="340" spans="1:6" x14ac:dyDescent="0.25">
      <c r="A340" s="1" t="s">
        <v>91</v>
      </c>
      <c r="B340" t="s">
        <v>1752</v>
      </c>
      <c r="C340" t="s">
        <v>1753</v>
      </c>
      <c r="D340">
        <v>-28.746552000000001</v>
      </c>
      <c r="E340">
        <v>-53.101095999999998</v>
      </c>
      <c r="F340" t="s">
        <v>92</v>
      </c>
    </row>
    <row r="341" spans="1:6" x14ac:dyDescent="0.25">
      <c r="A341" s="1" t="s">
        <v>1977</v>
      </c>
      <c r="B341" t="s">
        <v>1752</v>
      </c>
      <c r="C341" t="s">
        <v>1753</v>
      </c>
      <c r="D341">
        <v>-27.663954</v>
      </c>
      <c r="E341">
        <v>-53.640667999999998</v>
      </c>
      <c r="F341" t="s">
        <v>174</v>
      </c>
    </row>
    <row r="342" spans="1:6" x14ac:dyDescent="0.25">
      <c r="A342" s="1" t="s">
        <v>1978</v>
      </c>
      <c r="B342" t="s">
        <v>1752</v>
      </c>
      <c r="C342" t="s">
        <v>1753</v>
      </c>
      <c r="D342">
        <v>-29.116375999999999</v>
      </c>
      <c r="E342">
        <v>-52.077831000000003</v>
      </c>
      <c r="F342" t="s">
        <v>67</v>
      </c>
    </row>
    <row r="343" spans="1:6" x14ac:dyDescent="0.25">
      <c r="A343" s="1" t="s">
        <v>1979</v>
      </c>
      <c r="B343" t="s">
        <v>1752</v>
      </c>
      <c r="C343" t="s">
        <v>1753</v>
      </c>
      <c r="D343">
        <v>-29.818777999999998</v>
      </c>
      <c r="E343">
        <v>-53.380656999999999</v>
      </c>
      <c r="F343" t="s">
        <v>846</v>
      </c>
    </row>
    <row r="344" spans="1:6" x14ac:dyDescent="0.25">
      <c r="A344" s="1" t="s">
        <v>1980</v>
      </c>
      <c r="B344" t="s">
        <v>1752</v>
      </c>
      <c r="C344" t="s">
        <v>1753</v>
      </c>
      <c r="D344">
        <v>-27.297280000000001</v>
      </c>
      <c r="E344">
        <v>-52.841749</v>
      </c>
      <c r="F344" t="s">
        <v>50</v>
      </c>
    </row>
    <row r="345" spans="1:6" x14ac:dyDescent="0.25">
      <c r="A345" s="1" t="s">
        <v>1565</v>
      </c>
      <c r="B345" t="s">
        <v>1752</v>
      </c>
      <c r="C345" t="s">
        <v>1753</v>
      </c>
      <c r="D345">
        <v>-32.034875</v>
      </c>
      <c r="E345">
        <v>-52.107050000000001</v>
      </c>
      <c r="F345" t="s">
        <v>215</v>
      </c>
    </row>
    <row r="346" spans="1:6" x14ac:dyDescent="0.25">
      <c r="A346" s="1" t="s">
        <v>1234</v>
      </c>
      <c r="B346" t="s">
        <v>1752</v>
      </c>
      <c r="C346" t="s">
        <v>1753</v>
      </c>
      <c r="D346">
        <v>-29.988029999999998</v>
      </c>
      <c r="E346">
        <v>-52.371130000000001</v>
      </c>
      <c r="F346" t="s">
        <v>244</v>
      </c>
    </row>
    <row r="347" spans="1:6" x14ac:dyDescent="0.25">
      <c r="A347" s="1" t="s">
        <v>1981</v>
      </c>
      <c r="B347" t="s">
        <v>1752</v>
      </c>
      <c r="C347" t="s">
        <v>1753</v>
      </c>
      <c r="D347">
        <v>-29.638985999999999</v>
      </c>
      <c r="E347">
        <v>-50.448780999999997</v>
      </c>
      <c r="F347" t="s">
        <v>202</v>
      </c>
    </row>
    <row r="348" spans="1:6" x14ac:dyDescent="0.25">
      <c r="A348" s="1" t="s">
        <v>387</v>
      </c>
      <c r="B348" t="s">
        <v>1752</v>
      </c>
      <c r="C348" t="s">
        <v>1753</v>
      </c>
      <c r="D348">
        <v>-29.288398000000001</v>
      </c>
      <c r="E348">
        <v>-51.865839999999999</v>
      </c>
      <c r="F348" t="s">
        <v>67</v>
      </c>
    </row>
    <row r="349" spans="1:6" x14ac:dyDescent="0.25">
      <c r="A349" s="1" t="s">
        <v>1003</v>
      </c>
      <c r="B349" t="s">
        <v>1752</v>
      </c>
      <c r="C349" t="s">
        <v>1753</v>
      </c>
      <c r="D349">
        <v>-27.474202999999999</v>
      </c>
      <c r="E349">
        <v>-53.170583000000001</v>
      </c>
      <c r="F349" t="s">
        <v>50</v>
      </c>
    </row>
    <row r="350" spans="1:6" x14ac:dyDescent="0.25">
      <c r="A350" s="1" t="s">
        <v>1982</v>
      </c>
      <c r="B350" t="s">
        <v>1752</v>
      </c>
      <c r="C350" t="s">
        <v>1753</v>
      </c>
      <c r="D350">
        <v>-28.256554000000001</v>
      </c>
      <c r="E350">
        <v>-54.818640000000002</v>
      </c>
      <c r="F350" t="s">
        <v>644</v>
      </c>
    </row>
    <row r="351" spans="1:6" x14ac:dyDescent="0.25">
      <c r="A351" s="1" t="s">
        <v>1983</v>
      </c>
      <c r="B351" t="s">
        <v>1752</v>
      </c>
      <c r="C351" t="s">
        <v>1753</v>
      </c>
      <c r="D351">
        <v>-29.646239999999999</v>
      </c>
      <c r="E351">
        <v>-50.581937000000003</v>
      </c>
      <c r="F351" t="s">
        <v>202</v>
      </c>
    </row>
    <row r="352" spans="1:6" x14ac:dyDescent="0.25">
      <c r="A352" s="1" t="s">
        <v>1984</v>
      </c>
      <c r="B352" t="s">
        <v>1752</v>
      </c>
      <c r="C352" t="s">
        <v>1753</v>
      </c>
      <c r="D352">
        <v>-27.775798999999999</v>
      </c>
      <c r="E352">
        <v>-52.805587000000003</v>
      </c>
      <c r="F352" t="s">
        <v>308</v>
      </c>
    </row>
    <row r="353" spans="1:6" x14ac:dyDescent="0.25">
      <c r="A353" s="1" t="s">
        <v>980</v>
      </c>
      <c r="B353" t="s">
        <v>1752</v>
      </c>
      <c r="C353" t="s">
        <v>1753</v>
      </c>
      <c r="D353">
        <v>-27.831451000000001</v>
      </c>
      <c r="E353">
        <v>-52.908107000000001</v>
      </c>
      <c r="F353" t="s">
        <v>308</v>
      </c>
    </row>
    <row r="354" spans="1:6" x14ac:dyDescent="0.25">
      <c r="A354" s="1" t="s">
        <v>1985</v>
      </c>
      <c r="B354" t="s">
        <v>1752</v>
      </c>
      <c r="C354" t="s">
        <v>1753</v>
      </c>
      <c r="D354">
        <v>-28.129681000000001</v>
      </c>
      <c r="E354">
        <v>-55.026609000000001</v>
      </c>
      <c r="F354" t="s">
        <v>644</v>
      </c>
    </row>
    <row r="355" spans="1:6" x14ac:dyDescent="0.25">
      <c r="A355" s="1" t="s">
        <v>1986</v>
      </c>
      <c r="B355" t="s">
        <v>1752</v>
      </c>
      <c r="C355" t="s">
        <v>1753</v>
      </c>
      <c r="D355">
        <v>-30.251483</v>
      </c>
      <c r="E355">
        <v>-54.922105999999999</v>
      </c>
      <c r="F355" t="s">
        <v>398</v>
      </c>
    </row>
    <row r="356" spans="1:6" x14ac:dyDescent="0.25">
      <c r="A356" s="1" t="s">
        <v>1987</v>
      </c>
      <c r="B356" t="s">
        <v>1752</v>
      </c>
      <c r="C356" t="s">
        <v>1753</v>
      </c>
      <c r="D356">
        <v>-27.708538000000001</v>
      </c>
      <c r="E356">
        <v>-53.135052999999999</v>
      </c>
      <c r="F356" t="s">
        <v>308</v>
      </c>
    </row>
    <row r="357" spans="1:6" x14ac:dyDescent="0.25">
      <c r="A357" s="1" t="s">
        <v>1988</v>
      </c>
      <c r="B357" t="s">
        <v>1752</v>
      </c>
      <c r="C357" t="s">
        <v>1753</v>
      </c>
      <c r="D357">
        <v>-28.394081</v>
      </c>
      <c r="E357">
        <v>-53.097006</v>
      </c>
      <c r="F357" t="s">
        <v>92</v>
      </c>
    </row>
    <row r="358" spans="1:6" x14ac:dyDescent="0.25">
      <c r="A358" s="1" t="s">
        <v>1989</v>
      </c>
      <c r="B358" t="s">
        <v>1752</v>
      </c>
      <c r="C358" t="s">
        <v>1753</v>
      </c>
      <c r="D358">
        <v>-29.095065000000002</v>
      </c>
      <c r="E358">
        <v>-53.213326000000002</v>
      </c>
      <c r="F358" t="s">
        <v>92</v>
      </c>
    </row>
    <row r="359" spans="1:6" x14ac:dyDescent="0.25">
      <c r="A359" s="1" t="s">
        <v>1990</v>
      </c>
      <c r="B359" t="s">
        <v>1752</v>
      </c>
      <c r="C359" t="s">
        <v>1753</v>
      </c>
      <c r="D359">
        <v>-28.123336999999999</v>
      </c>
      <c r="E359">
        <v>-54.837318000000003</v>
      </c>
      <c r="F359" t="s">
        <v>644</v>
      </c>
    </row>
    <row r="360" spans="1:6" x14ac:dyDescent="0.25">
      <c r="A360" s="1" t="s">
        <v>1136</v>
      </c>
      <c r="B360" t="s">
        <v>1752</v>
      </c>
      <c r="C360" t="s">
        <v>1753</v>
      </c>
      <c r="D360">
        <v>-29.438561</v>
      </c>
      <c r="E360">
        <v>-51.507699000000002</v>
      </c>
      <c r="F360" t="s">
        <v>125</v>
      </c>
    </row>
    <row r="361" spans="1:6" x14ac:dyDescent="0.25">
      <c r="A361" s="1" t="s">
        <v>1991</v>
      </c>
      <c r="B361" t="s">
        <v>1752</v>
      </c>
      <c r="C361" t="s">
        <v>1753</v>
      </c>
      <c r="D361">
        <v>-27.947028</v>
      </c>
      <c r="E361">
        <v>-51.807949000000001</v>
      </c>
      <c r="F361" t="s">
        <v>254</v>
      </c>
    </row>
    <row r="362" spans="1:6" x14ac:dyDescent="0.25">
      <c r="A362" s="1" t="s">
        <v>1992</v>
      </c>
      <c r="B362" t="s">
        <v>1752</v>
      </c>
      <c r="C362" t="s">
        <v>1753</v>
      </c>
      <c r="D362">
        <v>-28.36533</v>
      </c>
      <c r="E362">
        <v>-53.251041000000001</v>
      </c>
      <c r="F362" t="s">
        <v>92</v>
      </c>
    </row>
    <row r="363" spans="1:6" x14ac:dyDescent="0.25">
      <c r="A363" s="1" t="s">
        <v>1993</v>
      </c>
      <c r="B363" t="s">
        <v>1752</v>
      </c>
      <c r="C363" t="s">
        <v>1753</v>
      </c>
      <c r="D363">
        <v>-28.160861000000001</v>
      </c>
      <c r="E363">
        <v>-51.927934</v>
      </c>
      <c r="F363" t="s">
        <v>254</v>
      </c>
    </row>
    <row r="364" spans="1:6" x14ac:dyDescent="0.25">
      <c r="A364" s="1" t="s">
        <v>385</v>
      </c>
      <c r="B364" t="s">
        <v>1752</v>
      </c>
      <c r="C364" t="s">
        <v>1753</v>
      </c>
      <c r="D364">
        <v>-29.474740000000001</v>
      </c>
      <c r="E364">
        <v>-52.08426</v>
      </c>
      <c r="F364" t="s">
        <v>67</v>
      </c>
    </row>
    <row r="365" spans="1:6" x14ac:dyDescent="0.25">
      <c r="A365" s="1" t="s">
        <v>267</v>
      </c>
      <c r="B365" t="s">
        <v>1752</v>
      </c>
      <c r="C365" t="s">
        <v>1753</v>
      </c>
      <c r="D365">
        <v>-29.722021000000002</v>
      </c>
      <c r="E365">
        <v>-52.434317999999998</v>
      </c>
      <c r="F365" t="s">
        <v>244</v>
      </c>
    </row>
    <row r="366" spans="1:6" x14ac:dyDescent="0.25">
      <c r="A366" s="1" t="s">
        <v>1994</v>
      </c>
      <c r="B366" t="s">
        <v>1752</v>
      </c>
      <c r="C366" t="s">
        <v>1753</v>
      </c>
      <c r="D366">
        <v>-30.339283000000002</v>
      </c>
      <c r="E366">
        <v>-54.081719</v>
      </c>
      <c r="F366" t="s">
        <v>398</v>
      </c>
    </row>
    <row r="367" spans="1:6" x14ac:dyDescent="0.25">
      <c r="A367" s="1" t="s">
        <v>169</v>
      </c>
      <c r="B367" t="s">
        <v>1752</v>
      </c>
      <c r="C367" t="s">
        <v>1753</v>
      </c>
      <c r="D367">
        <v>-29.686817000000001</v>
      </c>
      <c r="E367">
        <v>-53.814945999999999</v>
      </c>
      <c r="F367" t="s">
        <v>170</v>
      </c>
    </row>
    <row r="368" spans="1:6" x14ac:dyDescent="0.25">
      <c r="A368" s="1" t="s">
        <v>1995</v>
      </c>
      <c r="B368" t="s">
        <v>1752</v>
      </c>
      <c r="C368" t="s">
        <v>1753</v>
      </c>
      <c r="D368">
        <v>-29.490162999999999</v>
      </c>
      <c r="E368">
        <v>-50.991917000000001</v>
      </c>
      <c r="F368" t="s">
        <v>202</v>
      </c>
    </row>
    <row r="369" spans="1:6" x14ac:dyDescent="0.25">
      <c r="A369" s="1" t="s">
        <v>1345</v>
      </c>
      <c r="B369" t="s">
        <v>1752</v>
      </c>
      <c r="C369" t="s">
        <v>1753</v>
      </c>
      <c r="D369">
        <v>-27.870200000000001</v>
      </c>
      <c r="E369">
        <v>-54.479629000000003</v>
      </c>
      <c r="F369" t="s">
        <v>597</v>
      </c>
    </row>
    <row r="370" spans="1:6" x14ac:dyDescent="0.25">
      <c r="A370" s="1" t="s">
        <v>1996</v>
      </c>
      <c r="B370" t="s">
        <v>1752</v>
      </c>
      <c r="C370" t="s">
        <v>1753</v>
      </c>
      <c r="D370">
        <v>-29.165467</v>
      </c>
      <c r="E370">
        <v>-51.735066000000003</v>
      </c>
      <c r="F370" t="s">
        <v>55</v>
      </c>
    </row>
    <row r="371" spans="1:6" x14ac:dyDescent="0.25">
      <c r="A371" s="1" t="s">
        <v>1997</v>
      </c>
      <c r="B371" t="s">
        <v>1752</v>
      </c>
      <c r="C371" t="s">
        <v>1753</v>
      </c>
      <c r="D371">
        <v>-33.524979999999999</v>
      </c>
      <c r="E371">
        <v>-53.371692000000003</v>
      </c>
      <c r="F371" t="s">
        <v>215</v>
      </c>
    </row>
    <row r="372" spans="1:6" x14ac:dyDescent="0.25">
      <c r="A372" s="1" t="s">
        <v>1998</v>
      </c>
      <c r="B372" t="s">
        <v>1752</v>
      </c>
      <c r="C372" t="s">
        <v>1753</v>
      </c>
      <c r="D372">
        <v>-30.869738000000002</v>
      </c>
      <c r="E372">
        <v>-53.109980999999998</v>
      </c>
      <c r="F372" t="s">
        <v>215</v>
      </c>
    </row>
    <row r="373" spans="1:6" x14ac:dyDescent="0.25">
      <c r="A373" s="1" t="s">
        <v>1705</v>
      </c>
      <c r="B373" t="s">
        <v>1752</v>
      </c>
      <c r="C373" t="s">
        <v>1753</v>
      </c>
      <c r="D373">
        <v>-30.887720000000002</v>
      </c>
      <c r="E373">
        <v>-55.531466999999999</v>
      </c>
      <c r="F373" t="s">
        <v>398</v>
      </c>
    </row>
    <row r="374" spans="1:6" x14ac:dyDescent="0.25">
      <c r="A374" s="1" t="s">
        <v>418</v>
      </c>
      <c r="B374" t="s">
        <v>1752</v>
      </c>
      <c r="C374" t="s">
        <v>1753</v>
      </c>
      <c r="D374">
        <v>-29.189675000000001</v>
      </c>
      <c r="E374">
        <v>-54.866624000000002</v>
      </c>
      <c r="F374" t="s">
        <v>419</v>
      </c>
    </row>
    <row r="375" spans="1:6" x14ac:dyDescent="0.25">
      <c r="A375" s="1" t="s">
        <v>970</v>
      </c>
      <c r="B375" t="s">
        <v>1752</v>
      </c>
      <c r="C375" t="s">
        <v>1753</v>
      </c>
      <c r="D375">
        <v>-28.300128000000001</v>
      </c>
      <c r="E375">
        <v>-54.266781000000002</v>
      </c>
      <c r="F375" t="s">
        <v>644</v>
      </c>
    </row>
    <row r="376" spans="1:6" x14ac:dyDescent="0.25">
      <c r="A376" s="1" t="s">
        <v>206</v>
      </c>
      <c r="B376" t="s">
        <v>1752</v>
      </c>
      <c r="C376" t="s">
        <v>1753</v>
      </c>
      <c r="D376">
        <v>-29.826768000000001</v>
      </c>
      <c r="E376">
        <v>-50.517488999999998</v>
      </c>
      <c r="F376" t="s">
        <v>156</v>
      </c>
    </row>
    <row r="377" spans="1:6" x14ac:dyDescent="0.25">
      <c r="A377" s="1" t="s">
        <v>1999</v>
      </c>
      <c r="B377" t="s">
        <v>1752</v>
      </c>
      <c r="C377" t="s">
        <v>1753</v>
      </c>
      <c r="D377">
        <v>-28.513977000000001</v>
      </c>
      <c r="E377">
        <v>-55.225076999999999</v>
      </c>
      <c r="F377" t="s">
        <v>644</v>
      </c>
    </row>
    <row r="378" spans="1:6" x14ac:dyDescent="0.25">
      <c r="A378" s="1" t="s">
        <v>2000</v>
      </c>
      <c r="B378" t="s">
        <v>1752</v>
      </c>
      <c r="C378" t="s">
        <v>1753</v>
      </c>
      <c r="D378">
        <v>-28.495553999999998</v>
      </c>
      <c r="E378">
        <v>-52.026701000000003</v>
      </c>
      <c r="F378" t="s">
        <v>42</v>
      </c>
    </row>
    <row r="379" spans="1:6" x14ac:dyDescent="0.25">
      <c r="A379" s="1" t="s">
        <v>2001</v>
      </c>
      <c r="B379" t="s">
        <v>1752</v>
      </c>
      <c r="C379" t="s">
        <v>1753</v>
      </c>
      <c r="D379">
        <v>-28.403046</v>
      </c>
      <c r="E379">
        <v>-52.699233</v>
      </c>
      <c r="F379" t="s">
        <v>42</v>
      </c>
    </row>
    <row r="380" spans="1:6" x14ac:dyDescent="0.25">
      <c r="A380" s="1" t="s">
        <v>173</v>
      </c>
      <c r="B380" t="s">
        <v>1752</v>
      </c>
      <c r="C380" t="s">
        <v>1753</v>
      </c>
      <c r="D380">
        <v>-27.852577</v>
      </c>
      <c r="E380">
        <v>-53.777605000000001</v>
      </c>
      <c r="F380" t="s">
        <v>174</v>
      </c>
    </row>
    <row r="381" spans="1:6" x14ac:dyDescent="0.25">
      <c r="A381" s="1" t="s">
        <v>596</v>
      </c>
      <c r="B381" t="s">
        <v>1752</v>
      </c>
      <c r="C381" t="s">
        <v>1753</v>
      </c>
      <c r="D381">
        <v>-27.826259</v>
      </c>
      <c r="E381">
        <v>-54.661963</v>
      </c>
      <c r="F381" t="s">
        <v>597</v>
      </c>
    </row>
    <row r="382" spans="1:6" x14ac:dyDescent="0.25">
      <c r="A382" s="1" t="s">
        <v>2002</v>
      </c>
      <c r="B382" t="s">
        <v>1752</v>
      </c>
      <c r="C382" t="s">
        <v>1753</v>
      </c>
      <c r="D382">
        <v>-27.907439</v>
      </c>
      <c r="E382">
        <v>-51.643352</v>
      </c>
      <c r="F382" t="s">
        <v>254</v>
      </c>
    </row>
    <row r="383" spans="1:6" x14ac:dyDescent="0.25">
      <c r="A383" s="1" t="s">
        <v>1318</v>
      </c>
      <c r="B383" t="s">
        <v>1752</v>
      </c>
      <c r="C383" t="s">
        <v>1753</v>
      </c>
      <c r="D383">
        <v>-28.657827999999999</v>
      </c>
      <c r="E383">
        <v>-56.003602999999998</v>
      </c>
      <c r="F383" t="s">
        <v>398</v>
      </c>
    </row>
    <row r="384" spans="1:6" x14ac:dyDescent="0.25">
      <c r="A384" s="1" t="s">
        <v>1031</v>
      </c>
      <c r="B384" t="s">
        <v>1752</v>
      </c>
      <c r="C384" t="s">
        <v>1753</v>
      </c>
      <c r="D384">
        <v>-28.531151000000001</v>
      </c>
      <c r="E384">
        <v>-51.885980000000004</v>
      </c>
      <c r="F384" t="s">
        <v>42</v>
      </c>
    </row>
    <row r="385" spans="1:6" x14ac:dyDescent="0.25">
      <c r="A385" s="1" t="s">
        <v>2003</v>
      </c>
      <c r="B385" t="s">
        <v>1752</v>
      </c>
      <c r="C385" t="s">
        <v>1753</v>
      </c>
      <c r="D385">
        <v>-29.554689</v>
      </c>
      <c r="E385">
        <v>-55.125309999999999</v>
      </c>
      <c r="F385" t="s">
        <v>419</v>
      </c>
    </row>
    <row r="386" spans="1:6" x14ac:dyDescent="0.25">
      <c r="A386" s="1" t="s">
        <v>556</v>
      </c>
      <c r="B386" t="s">
        <v>1752</v>
      </c>
      <c r="C386" t="s">
        <v>1753</v>
      </c>
      <c r="D386">
        <v>-29.440366000000001</v>
      </c>
      <c r="E386">
        <v>-50.582796000000002</v>
      </c>
      <c r="F386" t="s">
        <v>368</v>
      </c>
    </row>
    <row r="387" spans="1:6" x14ac:dyDescent="0.25">
      <c r="A387" s="1" t="s">
        <v>405</v>
      </c>
      <c r="B387" t="s">
        <v>1752</v>
      </c>
      <c r="C387" t="s">
        <v>1753</v>
      </c>
      <c r="D387">
        <v>-30.333687999999999</v>
      </c>
      <c r="E387">
        <v>-54.321657000000002</v>
      </c>
      <c r="F387" t="s">
        <v>398</v>
      </c>
    </row>
    <row r="388" spans="1:6" x14ac:dyDescent="0.25">
      <c r="A388" s="1" t="s">
        <v>913</v>
      </c>
      <c r="B388" t="s">
        <v>1752</v>
      </c>
      <c r="C388" t="s">
        <v>1753</v>
      </c>
      <c r="D388">
        <v>-29.971579999999999</v>
      </c>
      <c r="E388">
        <v>-51.725070000000002</v>
      </c>
      <c r="F388" t="s">
        <v>211</v>
      </c>
    </row>
    <row r="389" spans="1:6" x14ac:dyDescent="0.25">
      <c r="A389" s="1" t="s">
        <v>2004</v>
      </c>
      <c r="B389" t="s">
        <v>1752</v>
      </c>
      <c r="C389" t="s">
        <v>1753</v>
      </c>
      <c r="D389">
        <v>-27.819507000000002</v>
      </c>
      <c r="E389">
        <v>-51.825664000000003</v>
      </c>
      <c r="F389" t="s">
        <v>254</v>
      </c>
    </row>
    <row r="390" spans="1:6" x14ac:dyDescent="0.25">
      <c r="A390" s="1" t="s">
        <v>674</v>
      </c>
      <c r="B390" t="s">
        <v>1752</v>
      </c>
      <c r="C390" t="s">
        <v>1753</v>
      </c>
      <c r="D390">
        <v>-29.619434999999999</v>
      </c>
      <c r="E390">
        <v>-53.443919999999999</v>
      </c>
      <c r="F390" t="s">
        <v>170</v>
      </c>
    </row>
    <row r="391" spans="1:6" x14ac:dyDescent="0.25">
      <c r="A391" s="1" t="s">
        <v>2005</v>
      </c>
      <c r="B391" t="s">
        <v>1752</v>
      </c>
      <c r="C391" t="s">
        <v>1753</v>
      </c>
      <c r="D391">
        <v>-28.498445</v>
      </c>
      <c r="E391">
        <v>-51.706422000000003</v>
      </c>
      <c r="F391" t="s">
        <v>55</v>
      </c>
    </row>
    <row r="392" spans="1:6" x14ac:dyDescent="0.25">
      <c r="A392" s="1" t="s">
        <v>2006</v>
      </c>
      <c r="B392" t="s">
        <v>1752</v>
      </c>
      <c r="C392" t="s">
        <v>1753</v>
      </c>
      <c r="D392">
        <v>-27.778908000000001</v>
      </c>
      <c r="E392">
        <v>-53.122594999999997</v>
      </c>
      <c r="F392" t="s">
        <v>308</v>
      </c>
    </row>
    <row r="393" spans="1:6" x14ac:dyDescent="0.25">
      <c r="A393" s="1" t="s">
        <v>2007</v>
      </c>
      <c r="B393" t="s">
        <v>1752</v>
      </c>
      <c r="C393" t="s">
        <v>1753</v>
      </c>
      <c r="D393">
        <v>-29.052035</v>
      </c>
      <c r="E393">
        <v>-52.294991000000003</v>
      </c>
      <c r="F393" t="s">
        <v>1288</v>
      </c>
    </row>
    <row r="394" spans="1:6" x14ac:dyDescent="0.25">
      <c r="A394" s="1" t="s">
        <v>2008</v>
      </c>
      <c r="B394" t="s">
        <v>1752</v>
      </c>
      <c r="C394" t="s">
        <v>1753</v>
      </c>
      <c r="D394">
        <v>-29.527961999999999</v>
      </c>
      <c r="E394">
        <v>-51.245047999999997</v>
      </c>
      <c r="F394" t="s">
        <v>125</v>
      </c>
    </row>
    <row r="395" spans="1:6" x14ac:dyDescent="0.25">
      <c r="A395" s="1" t="s">
        <v>762</v>
      </c>
      <c r="B395" t="s">
        <v>1752</v>
      </c>
      <c r="C395" t="s">
        <v>1753</v>
      </c>
      <c r="D395">
        <v>-27.725055000000001</v>
      </c>
      <c r="E395">
        <v>-54.127462000000001</v>
      </c>
      <c r="F395" t="s">
        <v>597</v>
      </c>
    </row>
    <row r="396" spans="1:6" x14ac:dyDescent="0.25">
      <c r="A396" s="1" t="s">
        <v>2009</v>
      </c>
      <c r="B396" t="s">
        <v>1752</v>
      </c>
      <c r="C396" t="s">
        <v>1753</v>
      </c>
      <c r="D396">
        <v>-32.015129000000002</v>
      </c>
      <c r="E396">
        <v>-52.033085</v>
      </c>
      <c r="F396" t="s">
        <v>215</v>
      </c>
    </row>
    <row r="397" spans="1:6" x14ac:dyDescent="0.25">
      <c r="A397" s="1" t="s">
        <v>2010</v>
      </c>
      <c r="B397" t="s">
        <v>1752</v>
      </c>
      <c r="C397" t="s">
        <v>1753</v>
      </c>
      <c r="D397">
        <v>-27.770679000000001</v>
      </c>
      <c r="E397">
        <v>-51.596620000000001</v>
      </c>
      <c r="F397" t="s">
        <v>254</v>
      </c>
    </row>
    <row r="398" spans="1:6" x14ac:dyDescent="0.25">
      <c r="A398" s="1" t="s">
        <v>2011</v>
      </c>
      <c r="B398" t="s">
        <v>1752</v>
      </c>
      <c r="C398" t="s">
        <v>1753</v>
      </c>
      <c r="D398">
        <v>-29.544817999999999</v>
      </c>
      <c r="E398">
        <v>-51.482104</v>
      </c>
      <c r="F398" t="s">
        <v>125</v>
      </c>
    </row>
    <row r="399" spans="1:6" x14ac:dyDescent="0.25">
      <c r="A399" s="1" t="s">
        <v>2012</v>
      </c>
      <c r="B399" t="s">
        <v>1752</v>
      </c>
      <c r="C399" t="s">
        <v>1753</v>
      </c>
      <c r="D399">
        <v>-28.747589000000001</v>
      </c>
      <c r="E399">
        <v>-50.067720000000001</v>
      </c>
      <c r="F399" t="s">
        <v>321</v>
      </c>
    </row>
    <row r="400" spans="1:6" x14ac:dyDescent="0.25">
      <c r="A400" s="1" t="s">
        <v>299</v>
      </c>
      <c r="B400" t="s">
        <v>1752</v>
      </c>
      <c r="C400" t="s">
        <v>1753</v>
      </c>
      <c r="D400">
        <v>-29.754494000000001</v>
      </c>
      <c r="E400">
        <v>-51.149773000000003</v>
      </c>
      <c r="F400" t="s">
        <v>118</v>
      </c>
    </row>
    <row r="401" spans="1:6" x14ac:dyDescent="0.25">
      <c r="A401" s="1" t="s">
        <v>496</v>
      </c>
      <c r="B401" t="s">
        <v>1752</v>
      </c>
      <c r="C401" t="s">
        <v>1753</v>
      </c>
      <c r="D401">
        <v>-31.356373999999999</v>
      </c>
      <c r="E401">
        <v>-51.971530999999999</v>
      </c>
      <c r="F401" t="s">
        <v>215</v>
      </c>
    </row>
    <row r="402" spans="1:6" x14ac:dyDescent="0.25">
      <c r="A402" s="1" t="s">
        <v>2013</v>
      </c>
      <c r="B402" t="s">
        <v>1752</v>
      </c>
      <c r="C402" t="s">
        <v>1753</v>
      </c>
      <c r="D402">
        <v>-28.412032</v>
      </c>
      <c r="E402">
        <v>-54.955942</v>
      </c>
      <c r="F402" t="s">
        <v>644</v>
      </c>
    </row>
    <row r="403" spans="1:6" x14ac:dyDescent="0.25">
      <c r="A403" s="1" t="s">
        <v>333</v>
      </c>
      <c r="B403" t="s">
        <v>1752</v>
      </c>
      <c r="C403" t="s">
        <v>1753</v>
      </c>
      <c r="D403">
        <v>-28.967659000000001</v>
      </c>
      <c r="E403">
        <v>-51.069558999999998</v>
      </c>
      <c r="F403" t="s">
        <v>55</v>
      </c>
    </row>
    <row r="404" spans="1:6" x14ac:dyDescent="0.25">
      <c r="A404" s="1" t="s">
        <v>2014</v>
      </c>
      <c r="B404" t="s">
        <v>1752</v>
      </c>
      <c r="C404" t="s">
        <v>1753</v>
      </c>
      <c r="D404">
        <v>-27.711169000000002</v>
      </c>
      <c r="E404">
        <v>-53.969898999999998</v>
      </c>
      <c r="F404" t="s">
        <v>174</v>
      </c>
    </row>
    <row r="405" spans="1:6" x14ac:dyDescent="0.25">
      <c r="A405" s="1" t="s">
        <v>2015</v>
      </c>
      <c r="B405" t="s">
        <v>1752</v>
      </c>
      <c r="C405" t="s">
        <v>1753</v>
      </c>
      <c r="D405">
        <v>-29.539667000000001</v>
      </c>
      <c r="E405">
        <v>-53.859001999999997</v>
      </c>
      <c r="F405" t="s">
        <v>170</v>
      </c>
    </row>
    <row r="406" spans="1:6" x14ac:dyDescent="0.25">
      <c r="A406" s="1" t="s">
        <v>2016</v>
      </c>
      <c r="B406" t="s">
        <v>1752</v>
      </c>
      <c r="C406" t="s">
        <v>1753</v>
      </c>
      <c r="D406">
        <v>-28.556044</v>
      </c>
      <c r="E406">
        <v>-54.555878999999997</v>
      </c>
      <c r="F406" t="s">
        <v>644</v>
      </c>
    </row>
    <row r="407" spans="1:6" x14ac:dyDescent="0.25">
      <c r="A407" s="1" t="s">
        <v>2017</v>
      </c>
      <c r="B407" t="s">
        <v>1752</v>
      </c>
      <c r="C407" t="s">
        <v>1753</v>
      </c>
      <c r="D407">
        <v>-28.183364999999998</v>
      </c>
      <c r="E407">
        <v>-55.265441000000003</v>
      </c>
      <c r="F407" t="s">
        <v>644</v>
      </c>
    </row>
    <row r="408" spans="1:6" x14ac:dyDescent="0.25">
      <c r="A408" s="1" t="s">
        <v>2018</v>
      </c>
      <c r="B408" t="s">
        <v>1752</v>
      </c>
      <c r="C408" t="s">
        <v>1753</v>
      </c>
      <c r="D408">
        <v>-28.019545999999998</v>
      </c>
      <c r="E408">
        <v>-54.940351999999997</v>
      </c>
      <c r="F408" t="s">
        <v>644</v>
      </c>
    </row>
    <row r="409" spans="1:6" x14ac:dyDescent="0.25">
      <c r="A409" s="1" t="s">
        <v>2019</v>
      </c>
      <c r="B409" t="s">
        <v>1752</v>
      </c>
      <c r="C409" t="s">
        <v>1753</v>
      </c>
      <c r="D409">
        <v>-29.419319999999999</v>
      </c>
      <c r="E409">
        <v>-51.513381000000003</v>
      </c>
      <c r="F409" t="s">
        <v>125</v>
      </c>
    </row>
    <row r="410" spans="1:6" x14ac:dyDescent="0.25">
      <c r="A410" s="1" t="s">
        <v>2020</v>
      </c>
      <c r="B410" t="s">
        <v>1752</v>
      </c>
      <c r="C410" t="s">
        <v>1753</v>
      </c>
      <c r="D410">
        <v>-27.770568000000001</v>
      </c>
      <c r="E410">
        <v>-53.251297999999998</v>
      </c>
      <c r="F410" t="s">
        <v>308</v>
      </c>
    </row>
    <row r="411" spans="1:6" x14ac:dyDescent="0.25">
      <c r="A411" s="1" t="s">
        <v>2021</v>
      </c>
      <c r="B411" t="s">
        <v>1752</v>
      </c>
      <c r="C411" t="s">
        <v>1753</v>
      </c>
      <c r="D411">
        <v>-28.12425</v>
      </c>
      <c r="E411">
        <v>-54.892603000000001</v>
      </c>
      <c r="F411" t="s">
        <v>644</v>
      </c>
    </row>
    <row r="412" spans="1:6" x14ac:dyDescent="0.25">
      <c r="A412" s="1" t="s">
        <v>1284</v>
      </c>
      <c r="B412" t="s">
        <v>1752</v>
      </c>
      <c r="C412" t="s">
        <v>1753</v>
      </c>
      <c r="D412">
        <v>-29.620163000000002</v>
      </c>
      <c r="E412">
        <v>-54.185516</v>
      </c>
      <c r="F412" t="s">
        <v>170</v>
      </c>
    </row>
    <row r="413" spans="1:6" x14ac:dyDescent="0.25">
      <c r="A413" s="1" t="s">
        <v>874</v>
      </c>
      <c r="B413" t="s">
        <v>1752</v>
      </c>
      <c r="C413" t="s">
        <v>1753</v>
      </c>
      <c r="D413">
        <v>-29.588517</v>
      </c>
      <c r="E413">
        <v>-51.374879999999997</v>
      </c>
      <c r="F413" t="s">
        <v>125</v>
      </c>
    </row>
    <row r="414" spans="1:6" x14ac:dyDescent="0.25">
      <c r="A414" s="1" t="s">
        <v>2022</v>
      </c>
      <c r="B414" t="s">
        <v>1752</v>
      </c>
      <c r="C414" t="s">
        <v>1753</v>
      </c>
      <c r="D414">
        <v>-30.164289</v>
      </c>
      <c r="E414">
        <v>-53.560296000000001</v>
      </c>
      <c r="F414" t="s">
        <v>846</v>
      </c>
    </row>
    <row r="415" spans="1:6" x14ac:dyDescent="0.25">
      <c r="A415" s="1" t="s">
        <v>2023</v>
      </c>
      <c r="B415" t="s">
        <v>1752</v>
      </c>
      <c r="C415" t="s">
        <v>1753</v>
      </c>
      <c r="D415">
        <v>-27.558284</v>
      </c>
      <c r="E415">
        <v>-52.523713999999998</v>
      </c>
      <c r="F415" t="s">
        <v>113</v>
      </c>
    </row>
    <row r="416" spans="1:6" x14ac:dyDescent="0.25">
      <c r="A416" s="1" t="s">
        <v>1253</v>
      </c>
      <c r="B416" t="s">
        <v>1752</v>
      </c>
      <c r="C416" t="s">
        <v>1753</v>
      </c>
      <c r="D416">
        <v>-29.045055999999999</v>
      </c>
      <c r="E416">
        <v>-51.768355999999997</v>
      </c>
      <c r="F416" t="s">
        <v>55</v>
      </c>
    </row>
    <row r="417" spans="1:6" x14ac:dyDescent="0.25">
      <c r="A417" s="1" t="s">
        <v>2024</v>
      </c>
      <c r="B417" t="s">
        <v>1752</v>
      </c>
      <c r="C417" t="s">
        <v>1753</v>
      </c>
      <c r="D417">
        <v>-27.790638999999999</v>
      </c>
      <c r="E417">
        <v>-53.936771</v>
      </c>
      <c r="F417" t="s">
        <v>174</v>
      </c>
    </row>
    <row r="418" spans="1:6" x14ac:dyDescent="0.25">
      <c r="A418" s="1" t="s">
        <v>753</v>
      </c>
      <c r="B418" t="s">
        <v>1752</v>
      </c>
      <c r="C418" t="s">
        <v>1753</v>
      </c>
      <c r="D418">
        <v>-29.372872999999998</v>
      </c>
      <c r="E418">
        <v>-51.367514999999997</v>
      </c>
      <c r="F418" t="s">
        <v>125</v>
      </c>
    </row>
    <row r="419" spans="1:6" x14ac:dyDescent="0.25">
      <c r="A419" s="1" t="s">
        <v>2025</v>
      </c>
      <c r="B419" t="s">
        <v>1752</v>
      </c>
      <c r="C419" t="s">
        <v>1753</v>
      </c>
      <c r="D419">
        <v>-29.688161000000001</v>
      </c>
      <c r="E419">
        <v>-54.682642999999999</v>
      </c>
      <c r="F419" t="s">
        <v>419</v>
      </c>
    </row>
    <row r="420" spans="1:6" x14ac:dyDescent="0.25">
      <c r="A420" s="1" t="s">
        <v>384</v>
      </c>
      <c r="B420" t="s">
        <v>1752</v>
      </c>
      <c r="C420" t="s">
        <v>1753</v>
      </c>
      <c r="D420">
        <v>-29.634885000000001</v>
      </c>
      <c r="E420">
        <v>-51.006445999999997</v>
      </c>
      <c r="F420" t="s">
        <v>118</v>
      </c>
    </row>
    <row r="421" spans="1:6" x14ac:dyDescent="0.25">
      <c r="A421" s="1" t="s">
        <v>852</v>
      </c>
      <c r="B421" t="s">
        <v>1752</v>
      </c>
      <c r="C421" t="s">
        <v>1753</v>
      </c>
      <c r="D421">
        <v>-29.827575</v>
      </c>
      <c r="E421">
        <v>-51.144975000000002</v>
      </c>
      <c r="F421" t="s">
        <v>118</v>
      </c>
    </row>
    <row r="422" spans="1:6" x14ac:dyDescent="0.25">
      <c r="A422" s="1" t="s">
        <v>307</v>
      </c>
      <c r="B422" t="s">
        <v>1752</v>
      </c>
      <c r="C422" t="s">
        <v>1753</v>
      </c>
      <c r="D422">
        <v>-27.942</v>
      </c>
      <c r="E422">
        <v>-52.923085</v>
      </c>
      <c r="F422" t="s">
        <v>308</v>
      </c>
    </row>
    <row r="423" spans="1:6" x14ac:dyDescent="0.25">
      <c r="A423" s="1" t="s">
        <v>957</v>
      </c>
      <c r="B423" t="s">
        <v>1752</v>
      </c>
      <c r="C423" t="s">
        <v>1753</v>
      </c>
      <c r="D423">
        <v>-27.482861</v>
      </c>
      <c r="E423">
        <v>-53.402633999999999</v>
      </c>
      <c r="F423" t="s">
        <v>50</v>
      </c>
    </row>
    <row r="424" spans="1:6" x14ac:dyDescent="0.25">
      <c r="A424" s="1" t="s">
        <v>2026</v>
      </c>
      <c r="B424" t="s">
        <v>1752</v>
      </c>
      <c r="C424" t="s">
        <v>1753</v>
      </c>
      <c r="D424">
        <v>-27.636738999999999</v>
      </c>
      <c r="E424">
        <v>-53.949289999999998</v>
      </c>
      <c r="F424" t="s">
        <v>174</v>
      </c>
    </row>
    <row r="425" spans="1:6" x14ac:dyDescent="0.25">
      <c r="A425" s="1" t="s">
        <v>2027</v>
      </c>
      <c r="B425" t="s">
        <v>1752</v>
      </c>
      <c r="C425" t="s">
        <v>1753</v>
      </c>
      <c r="D425">
        <v>-29.352336999999999</v>
      </c>
      <c r="E425">
        <v>-52.976672999999998</v>
      </c>
      <c r="F425" t="s">
        <v>244</v>
      </c>
    </row>
    <row r="426" spans="1:6" x14ac:dyDescent="0.25">
      <c r="A426" s="1" t="s">
        <v>2028</v>
      </c>
      <c r="B426" t="s">
        <v>1752</v>
      </c>
      <c r="C426" t="s">
        <v>1753</v>
      </c>
      <c r="D426">
        <v>-28.629435000000001</v>
      </c>
      <c r="E426">
        <v>-52.949767999999999</v>
      </c>
      <c r="F426" t="s">
        <v>92</v>
      </c>
    </row>
    <row r="427" spans="1:6" x14ac:dyDescent="0.25">
      <c r="A427" s="1" t="s">
        <v>2029</v>
      </c>
      <c r="B427" t="s">
        <v>1752</v>
      </c>
      <c r="C427" t="s">
        <v>1753</v>
      </c>
      <c r="D427">
        <v>-28.025006999999999</v>
      </c>
      <c r="E427">
        <v>-54.550716999999999</v>
      </c>
      <c r="F427" t="s">
        <v>597</v>
      </c>
    </row>
    <row r="428" spans="1:6" x14ac:dyDescent="0.25">
      <c r="A428" s="1" t="s">
        <v>2030</v>
      </c>
      <c r="B428" t="s">
        <v>1752</v>
      </c>
      <c r="C428" t="s">
        <v>1753</v>
      </c>
      <c r="D428">
        <v>-30.610707000000001</v>
      </c>
      <c r="E428">
        <v>-51.586154000000001</v>
      </c>
      <c r="F428" t="s">
        <v>211</v>
      </c>
    </row>
    <row r="429" spans="1:6" x14ac:dyDescent="0.25">
      <c r="A429" s="1" t="s">
        <v>1262</v>
      </c>
      <c r="B429" t="s">
        <v>1752</v>
      </c>
      <c r="C429" t="s">
        <v>1753</v>
      </c>
      <c r="D429">
        <v>-28.712620999999999</v>
      </c>
      <c r="E429">
        <v>-51.935250000000003</v>
      </c>
      <c r="F429" t="s">
        <v>55</v>
      </c>
    </row>
    <row r="430" spans="1:6" x14ac:dyDescent="0.25">
      <c r="A430" s="1" t="s">
        <v>2031</v>
      </c>
      <c r="B430" t="s">
        <v>1752</v>
      </c>
      <c r="C430" t="s">
        <v>1753</v>
      </c>
      <c r="D430">
        <v>-29.390428</v>
      </c>
      <c r="E430">
        <v>-52.268500000000003</v>
      </c>
      <c r="F430" t="s">
        <v>67</v>
      </c>
    </row>
    <row r="431" spans="1:6" x14ac:dyDescent="0.25">
      <c r="A431" s="1" t="s">
        <v>2032</v>
      </c>
      <c r="B431" t="s">
        <v>1752</v>
      </c>
      <c r="C431" t="s">
        <v>1753</v>
      </c>
      <c r="D431">
        <v>-27.979782</v>
      </c>
      <c r="E431">
        <v>-52.258780000000002</v>
      </c>
      <c r="F431" t="s">
        <v>113</v>
      </c>
    </row>
    <row r="432" spans="1:6" x14ac:dyDescent="0.25">
      <c r="A432" s="1" t="s">
        <v>2033</v>
      </c>
      <c r="B432" t="s">
        <v>1752</v>
      </c>
      <c r="C432" t="s">
        <v>1753</v>
      </c>
      <c r="D432">
        <v>-30.456182999999999</v>
      </c>
      <c r="E432">
        <v>-51.601694000000002</v>
      </c>
      <c r="F432" t="s">
        <v>211</v>
      </c>
    </row>
    <row r="433" spans="1:6" x14ac:dyDescent="0.25">
      <c r="A433" s="1" t="s">
        <v>2034</v>
      </c>
      <c r="B433" t="s">
        <v>1752</v>
      </c>
      <c r="C433" t="s">
        <v>1753</v>
      </c>
      <c r="D433">
        <v>-28.136168999999999</v>
      </c>
      <c r="E433">
        <v>-54.463681999999999</v>
      </c>
      <c r="F433" t="s">
        <v>644</v>
      </c>
    </row>
    <row r="434" spans="1:6" x14ac:dyDescent="0.25">
      <c r="A434" s="1" t="s">
        <v>2035</v>
      </c>
      <c r="B434" t="s">
        <v>1752</v>
      </c>
      <c r="C434" t="s">
        <v>1753</v>
      </c>
      <c r="D434">
        <v>-27.436202000000002</v>
      </c>
      <c r="E434">
        <v>-52.121704000000001</v>
      </c>
      <c r="F434" t="s">
        <v>113</v>
      </c>
    </row>
    <row r="435" spans="1:6" x14ac:dyDescent="0.25">
      <c r="A435" s="1" t="s">
        <v>2036</v>
      </c>
      <c r="B435" t="s">
        <v>1752</v>
      </c>
      <c r="C435" t="s">
        <v>1753</v>
      </c>
      <c r="D435">
        <v>-29.646740999999999</v>
      </c>
      <c r="E435">
        <v>-53.591017999999998</v>
      </c>
      <c r="F435" t="s">
        <v>170</v>
      </c>
    </row>
    <row r="436" spans="1:6" x14ac:dyDescent="0.25">
      <c r="A436" s="1" t="s">
        <v>2037</v>
      </c>
      <c r="B436" t="s">
        <v>1752</v>
      </c>
      <c r="C436" t="s">
        <v>1753</v>
      </c>
      <c r="D436">
        <v>-29.535658999999999</v>
      </c>
      <c r="E436">
        <v>-52.530448999999997</v>
      </c>
      <c r="F436" t="s">
        <v>244</v>
      </c>
    </row>
    <row r="437" spans="1:6" x14ac:dyDescent="0.25">
      <c r="A437" s="1" t="s">
        <v>2038</v>
      </c>
      <c r="B437" t="s">
        <v>1752</v>
      </c>
      <c r="C437" t="s">
        <v>1753</v>
      </c>
      <c r="D437">
        <v>-29.419439000000001</v>
      </c>
      <c r="E437">
        <v>-53.032625000000003</v>
      </c>
      <c r="F437" t="s">
        <v>244</v>
      </c>
    </row>
    <row r="438" spans="1:6" x14ac:dyDescent="0.25">
      <c r="A438" s="1" t="s">
        <v>2039</v>
      </c>
      <c r="B438" t="s">
        <v>1752</v>
      </c>
      <c r="C438" t="s">
        <v>1753</v>
      </c>
      <c r="D438">
        <v>-28.830613</v>
      </c>
      <c r="E438">
        <v>-52.513083000000002</v>
      </c>
      <c r="F438" t="s">
        <v>1288</v>
      </c>
    </row>
    <row r="439" spans="1:6" x14ac:dyDescent="0.25">
      <c r="A439" s="1" t="s">
        <v>2040</v>
      </c>
      <c r="B439" t="s">
        <v>1752</v>
      </c>
      <c r="C439" t="s">
        <v>1753</v>
      </c>
      <c r="D439">
        <v>-29.643041</v>
      </c>
      <c r="E439">
        <v>-51.682291999999997</v>
      </c>
      <c r="F439" t="s">
        <v>67</v>
      </c>
    </row>
    <row r="440" spans="1:6" x14ac:dyDescent="0.25">
      <c r="A440" s="1" t="s">
        <v>294</v>
      </c>
      <c r="B440" t="s">
        <v>1752</v>
      </c>
      <c r="C440" t="s">
        <v>1753</v>
      </c>
      <c r="D440">
        <v>-28.065237</v>
      </c>
      <c r="E440">
        <v>-52.009664999999998</v>
      </c>
      <c r="F440" t="s">
        <v>254</v>
      </c>
    </row>
    <row r="441" spans="1:6" x14ac:dyDescent="0.25">
      <c r="A441" s="1" t="s">
        <v>2041</v>
      </c>
      <c r="B441" t="s">
        <v>1752</v>
      </c>
      <c r="C441" t="s">
        <v>1753</v>
      </c>
      <c r="D441">
        <v>-28.627728999999999</v>
      </c>
      <c r="E441">
        <v>-52.861252999999998</v>
      </c>
      <c r="F441" t="s">
        <v>92</v>
      </c>
    </row>
    <row r="442" spans="1:6" x14ac:dyDescent="0.25">
      <c r="A442" s="1" t="s">
        <v>210</v>
      </c>
      <c r="B442" t="s">
        <v>1752</v>
      </c>
      <c r="C442" t="s">
        <v>1753</v>
      </c>
      <c r="D442">
        <v>-30.668308</v>
      </c>
      <c r="E442">
        <v>-51.399140000000003</v>
      </c>
      <c r="F442" t="s">
        <v>211</v>
      </c>
    </row>
    <row r="443" spans="1:6" x14ac:dyDescent="0.25">
      <c r="A443" s="1" t="s">
        <v>581</v>
      </c>
      <c r="B443" t="s">
        <v>1752</v>
      </c>
      <c r="C443" t="s">
        <v>1753</v>
      </c>
      <c r="D443">
        <v>-29.650471</v>
      </c>
      <c r="E443">
        <v>-50.775278</v>
      </c>
      <c r="F443" t="s">
        <v>202</v>
      </c>
    </row>
    <row r="444" spans="1:6" x14ac:dyDescent="0.25">
      <c r="A444" s="1" t="s">
        <v>1193</v>
      </c>
      <c r="B444" t="s">
        <v>1752</v>
      </c>
      <c r="C444" t="s">
        <v>1753</v>
      </c>
      <c r="D444">
        <v>-29.794329999999999</v>
      </c>
      <c r="E444">
        <v>-51.865346000000002</v>
      </c>
      <c r="F444" t="s">
        <v>67</v>
      </c>
    </row>
    <row r="445" spans="1:6" x14ac:dyDescent="0.25">
      <c r="A445" s="1" t="s">
        <v>2042</v>
      </c>
      <c r="B445" t="s">
        <v>1752</v>
      </c>
      <c r="C445" t="s">
        <v>1753</v>
      </c>
      <c r="D445">
        <v>-27.400452000000001</v>
      </c>
      <c r="E445">
        <v>-53.47025</v>
      </c>
      <c r="F445" t="s">
        <v>50</v>
      </c>
    </row>
    <row r="446" spans="1:6" x14ac:dyDescent="0.25">
      <c r="A446" s="1" t="s">
        <v>2043</v>
      </c>
      <c r="B446" t="s">
        <v>1752</v>
      </c>
      <c r="C446" t="s">
        <v>1753</v>
      </c>
      <c r="D446">
        <v>-31.284265999999999</v>
      </c>
      <c r="E446">
        <v>-51.088039999999999</v>
      </c>
      <c r="F446" t="s">
        <v>215</v>
      </c>
    </row>
    <row r="447" spans="1:6" x14ac:dyDescent="0.25">
      <c r="A447" s="1" t="s">
        <v>2044</v>
      </c>
      <c r="B447" t="s">
        <v>1752</v>
      </c>
      <c r="C447" t="s">
        <v>1753</v>
      </c>
      <c r="D447">
        <v>-27.371058000000001</v>
      </c>
      <c r="E447">
        <v>-53.758484000000003</v>
      </c>
      <c r="F447" t="s">
        <v>174</v>
      </c>
    </row>
    <row r="448" spans="1:6" x14ac:dyDescent="0.25">
      <c r="A448" s="1" t="s">
        <v>2045</v>
      </c>
      <c r="B448" t="s">
        <v>1752</v>
      </c>
      <c r="C448" t="s">
        <v>1753</v>
      </c>
      <c r="D448">
        <v>-29.578199000000001</v>
      </c>
      <c r="E448">
        <v>-50.064390000000003</v>
      </c>
      <c r="F448" t="s">
        <v>500</v>
      </c>
    </row>
    <row r="449" spans="1:6" x14ac:dyDescent="0.25">
      <c r="A449" s="1" t="s">
        <v>386</v>
      </c>
      <c r="B449" t="s">
        <v>1752</v>
      </c>
      <c r="C449" t="s">
        <v>1753</v>
      </c>
      <c r="D449">
        <v>-29.448205000000002</v>
      </c>
      <c r="E449">
        <v>-51.804375</v>
      </c>
      <c r="F449" t="s">
        <v>67</v>
      </c>
    </row>
    <row r="450" spans="1:6" x14ac:dyDescent="0.25">
      <c r="A450" s="1" t="s">
        <v>2046</v>
      </c>
      <c r="B450" t="s">
        <v>1752</v>
      </c>
      <c r="C450" t="s">
        <v>1753</v>
      </c>
      <c r="D450">
        <v>-28.571228999999999</v>
      </c>
      <c r="E450">
        <v>-52.595506999999998</v>
      </c>
      <c r="F450" t="s">
        <v>1288</v>
      </c>
    </row>
    <row r="451" spans="1:6" x14ac:dyDescent="0.25">
      <c r="A451" s="1" t="s">
        <v>2047</v>
      </c>
      <c r="B451" t="s">
        <v>1752</v>
      </c>
      <c r="C451" t="s">
        <v>1753</v>
      </c>
      <c r="D451">
        <v>-27.402228999999998</v>
      </c>
      <c r="E451">
        <v>-54.081367</v>
      </c>
      <c r="F451" t="s">
        <v>174</v>
      </c>
    </row>
    <row r="452" spans="1:6" x14ac:dyDescent="0.25">
      <c r="A452" s="1" t="s">
        <v>2048</v>
      </c>
      <c r="B452" t="s">
        <v>1752</v>
      </c>
      <c r="C452" t="s">
        <v>1753</v>
      </c>
      <c r="D452">
        <v>-29.478245999999999</v>
      </c>
      <c r="E452">
        <v>-54.224398000000001</v>
      </c>
      <c r="F452" t="s">
        <v>170</v>
      </c>
    </row>
    <row r="453" spans="1:6" x14ac:dyDescent="0.25">
      <c r="A453" s="1" t="s">
        <v>499</v>
      </c>
      <c r="B453" t="s">
        <v>1752</v>
      </c>
      <c r="C453" t="s">
        <v>1753</v>
      </c>
      <c r="D453">
        <v>-29.333438000000001</v>
      </c>
      <c r="E453">
        <v>-49.733288999999999</v>
      </c>
      <c r="F453" t="s">
        <v>500</v>
      </c>
    </row>
    <row r="454" spans="1:6" x14ac:dyDescent="0.25">
      <c r="A454" s="1" t="s">
        <v>2049</v>
      </c>
      <c r="B454" t="s">
        <v>1752</v>
      </c>
      <c r="C454" t="s">
        <v>1753</v>
      </c>
      <c r="D454">
        <v>-29.98414</v>
      </c>
      <c r="E454">
        <v>-50.132187000000002</v>
      </c>
      <c r="F454" t="s">
        <v>500</v>
      </c>
    </row>
    <row r="455" spans="1:6" x14ac:dyDescent="0.25">
      <c r="A455" s="1" t="s">
        <v>2050</v>
      </c>
      <c r="B455" t="s">
        <v>1752</v>
      </c>
      <c r="C455" t="s">
        <v>1753</v>
      </c>
      <c r="D455">
        <v>-29.297661999999999</v>
      </c>
      <c r="E455">
        <v>-52.053227999999997</v>
      </c>
      <c r="F455" t="s">
        <v>67</v>
      </c>
    </row>
    <row r="456" spans="1:6" x14ac:dyDescent="0.25">
      <c r="A456" s="1" t="s">
        <v>2051</v>
      </c>
      <c r="B456" t="s">
        <v>1752</v>
      </c>
      <c r="C456" t="s">
        <v>1753</v>
      </c>
      <c r="D456">
        <v>-27.500273</v>
      </c>
      <c r="E456">
        <v>-52.144753000000001</v>
      </c>
      <c r="F456" t="s">
        <v>113</v>
      </c>
    </row>
    <row r="457" spans="1:6" x14ac:dyDescent="0.25">
      <c r="A457" s="1" t="s">
        <v>640</v>
      </c>
      <c r="B457" t="s">
        <v>1752</v>
      </c>
      <c r="C457" t="s">
        <v>1753</v>
      </c>
      <c r="D457">
        <v>-29.448661000000001</v>
      </c>
      <c r="E457">
        <v>-49.927514000000002</v>
      </c>
      <c r="F457" t="s">
        <v>500</v>
      </c>
    </row>
    <row r="458" spans="1:6" x14ac:dyDescent="0.25">
      <c r="A458" s="1" t="s">
        <v>378</v>
      </c>
      <c r="B458" t="s">
        <v>1752</v>
      </c>
      <c r="C458" t="s">
        <v>1753</v>
      </c>
      <c r="D458">
        <v>-29.513718999999998</v>
      </c>
      <c r="E458">
        <v>-50.773868999999998</v>
      </c>
      <c r="F458" t="s">
        <v>202</v>
      </c>
    </row>
    <row r="459" spans="1:6" x14ac:dyDescent="0.25">
      <c r="A459" s="1" t="s">
        <v>936</v>
      </c>
      <c r="B459" t="s">
        <v>1752</v>
      </c>
      <c r="C459" t="s">
        <v>1753</v>
      </c>
      <c r="D459">
        <v>-27.780037</v>
      </c>
      <c r="E459">
        <v>-54.235709</v>
      </c>
      <c r="F459" t="s">
        <v>597</v>
      </c>
    </row>
    <row r="460" spans="1:6" x14ac:dyDescent="0.25">
      <c r="A460" s="1" t="s">
        <v>2052</v>
      </c>
      <c r="B460" t="s">
        <v>1752</v>
      </c>
      <c r="C460" t="s">
        <v>1753</v>
      </c>
      <c r="D460">
        <v>-29.538419999999999</v>
      </c>
      <c r="E460">
        <v>-50.070771000000001</v>
      </c>
      <c r="F460" t="s">
        <v>500</v>
      </c>
    </row>
    <row r="461" spans="1:6" x14ac:dyDescent="0.25">
      <c r="A461" s="1" t="s">
        <v>2053</v>
      </c>
      <c r="B461" t="s">
        <v>1752</v>
      </c>
      <c r="C461" t="s">
        <v>1753</v>
      </c>
      <c r="D461">
        <v>-27.613889</v>
      </c>
      <c r="E461">
        <v>-52.843718000000003</v>
      </c>
      <c r="F461" t="s">
        <v>308</v>
      </c>
    </row>
    <row r="462" spans="1:6" x14ac:dyDescent="0.25">
      <c r="A462" s="1" t="s">
        <v>1035</v>
      </c>
      <c r="B462" t="s">
        <v>1752</v>
      </c>
      <c r="C462" t="s">
        <v>1753</v>
      </c>
      <c r="D462">
        <v>-27.455470999999999</v>
      </c>
      <c r="E462">
        <v>-53.929631000000001</v>
      </c>
      <c r="F462" t="s">
        <v>174</v>
      </c>
    </row>
    <row r="463" spans="1:6" x14ac:dyDescent="0.25">
      <c r="A463" s="1" t="s">
        <v>2054</v>
      </c>
      <c r="B463" t="s">
        <v>1752</v>
      </c>
      <c r="C463" t="s">
        <v>1753</v>
      </c>
      <c r="D463">
        <v>-27.523896000000001</v>
      </c>
      <c r="E463">
        <v>-52.895592999999998</v>
      </c>
      <c r="F463" t="s">
        <v>50</v>
      </c>
    </row>
    <row r="464" spans="1:6" x14ac:dyDescent="0.25">
      <c r="A464" s="1" t="s">
        <v>1375</v>
      </c>
      <c r="B464" t="s">
        <v>1752</v>
      </c>
      <c r="C464" t="s">
        <v>1753</v>
      </c>
      <c r="D464">
        <v>-29.929129</v>
      </c>
      <c r="E464">
        <v>-51.707470999999998</v>
      </c>
      <c r="F464" t="s">
        <v>156</v>
      </c>
    </row>
    <row r="465" spans="1:6" x14ac:dyDescent="0.25">
      <c r="A465" s="1" t="s">
        <v>2055</v>
      </c>
      <c r="B465" t="s">
        <v>1752</v>
      </c>
      <c r="C465" t="s">
        <v>1753</v>
      </c>
      <c r="D465">
        <v>-27.657292000000002</v>
      </c>
      <c r="E465">
        <v>-54.44388</v>
      </c>
      <c r="F465" t="s">
        <v>597</v>
      </c>
    </row>
    <row r="466" spans="1:6" x14ac:dyDescent="0.25">
      <c r="A466" s="1" t="s">
        <v>2056</v>
      </c>
      <c r="B466" t="s">
        <v>1752</v>
      </c>
      <c r="C466" t="s">
        <v>1753</v>
      </c>
      <c r="D466">
        <v>-29.103943999999998</v>
      </c>
      <c r="E466">
        <v>-52.953842999999999</v>
      </c>
      <c r="F466" t="s">
        <v>244</v>
      </c>
    </row>
    <row r="467" spans="1:6" x14ac:dyDescent="0.25">
      <c r="A467" s="1" t="s">
        <v>2057</v>
      </c>
      <c r="B467" t="s">
        <v>1752</v>
      </c>
      <c r="C467" t="s">
        <v>1753</v>
      </c>
      <c r="D467">
        <v>-27.924085000000002</v>
      </c>
      <c r="E467">
        <v>-51.538283</v>
      </c>
      <c r="F467" t="s">
        <v>254</v>
      </c>
    </row>
    <row r="468" spans="1:6" x14ac:dyDescent="0.25">
      <c r="A468" s="1" t="s">
        <v>2058</v>
      </c>
      <c r="B468" t="s">
        <v>1752</v>
      </c>
      <c r="C468" t="s">
        <v>1753</v>
      </c>
      <c r="D468">
        <v>-29.085775000000002</v>
      </c>
      <c r="E468">
        <v>-53.844468999999997</v>
      </c>
      <c r="F468" t="s">
        <v>170</v>
      </c>
    </row>
    <row r="469" spans="1:6" x14ac:dyDescent="0.25">
      <c r="A469" s="1" t="s">
        <v>795</v>
      </c>
      <c r="B469" t="s">
        <v>1752</v>
      </c>
      <c r="C469" t="s">
        <v>1753</v>
      </c>
      <c r="D469">
        <v>-29.477184999999999</v>
      </c>
      <c r="E469">
        <v>-51.417358</v>
      </c>
      <c r="F469" t="s">
        <v>125</v>
      </c>
    </row>
    <row r="470" spans="1:6" x14ac:dyDescent="0.25">
      <c r="A470" s="1" t="s">
        <v>600</v>
      </c>
      <c r="B470" t="s">
        <v>1752</v>
      </c>
      <c r="C470" t="s">
        <v>1753</v>
      </c>
      <c r="D470">
        <v>-27.759768000000001</v>
      </c>
      <c r="E470">
        <v>-54.481434</v>
      </c>
      <c r="F470" t="s">
        <v>597</v>
      </c>
    </row>
    <row r="471" spans="1:6" x14ac:dyDescent="0.25">
      <c r="A471" s="1" t="s">
        <v>2059</v>
      </c>
      <c r="B471" t="s">
        <v>1752</v>
      </c>
      <c r="C471" t="s">
        <v>1753</v>
      </c>
      <c r="D471">
        <v>-31.417283999999999</v>
      </c>
      <c r="E471">
        <v>-52.170589999999997</v>
      </c>
      <c r="F471" t="s">
        <v>215</v>
      </c>
    </row>
    <row r="472" spans="1:6" x14ac:dyDescent="0.25">
      <c r="A472" s="1" t="s">
        <v>2060</v>
      </c>
      <c r="B472" t="s">
        <v>1752</v>
      </c>
      <c r="C472" t="s">
        <v>1753</v>
      </c>
      <c r="D472">
        <v>-28.040385000000001</v>
      </c>
      <c r="E472">
        <v>-54.685952</v>
      </c>
      <c r="F472" t="s">
        <v>644</v>
      </c>
    </row>
    <row r="473" spans="1:6" x14ac:dyDescent="0.25">
      <c r="A473" s="1" t="s">
        <v>2061</v>
      </c>
      <c r="B473" t="s">
        <v>1752</v>
      </c>
      <c r="C473" t="s">
        <v>1753</v>
      </c>
      <c r="D473">
        <v>-28.783284999999999</v>
      </c>
      <c r="E473">
        <v>-52.023783000000002</v>
      </c>
      <c r="F473" t="s">
        <v>55</v>
      </c>
    </row>
    <row r="474" spans="1:6" x14ac:dyDescent="0.25">
      <c r="A474" s="1" t="s">
        <v>2062</v>
      </c>
      <c r="B474" t="s">
        <v>1752</v>
      </c>
      <c r="C474" t="s">
        <v>1753</v>
      </c>
      <c r="D474">
        <v>-29.039953000000001</v>
      </c>
      <c r="E474">
        <v>-55.151730999999998</v>
      </c>
      <c r="F474" t="s">
        <v>419</v>
      </c>
    </row>
    <row r="475" spans="1:6" x14ac:dyDescent="0.25">
      <c r="A475" s="1" t="s">
        <v>1376</v>
      </c>
      <c r="B475" t="s">
        <v>1752</v>
      </c>
      <c r="C475" t="s">
        <v>1753</v>
      </c>
      <c r="D475">
        <v>-29.761436</v>
      </c>
      <c r="E475">
        <v>-57.085287000000001</v>
      </c>
      <c r="F475" t="s">
        <v>398</v>
      </c>
    </row>
    <row r="476" spans="1:6" x14ac:dyDescent="0.25">
      <c r="A476" s="1" t="s">
        <v>1196</v>
      </c>
      <c r="B476" t="s">
        <v>1752</v>
      </c>
      <c r="C476" t="s">
        <v>1753</v>
      </c>
      <c r="D476">
        <v>-28.507867999999998</v>
      </c>
      <c r="E476">
        <v>-50.941791000000002</v>
      </c>
      <c r="F476" t="s">
        <v>321</v>
      </c>
    </row>
    <row r="477" spans="1:6" x14ac:dyDescent="0.25">
      <c r="A477" s="1" t="s">
        <v>2063</v>
      </c>
      <c r="B477" t="s">
        <v>1752</v>
      </c>
      <c r="C477" t="s">
        <v>1753</v>
      </c>
      <c r="D477">
        <v>-29.596723999999998</v>
      </c>
      <c r="E477">
        <v>-52.683900999999999</v>
      </c>
      <c r="F477" t="s">
        <v>244</v>
      </c>
    </row>
    <row r="478" spans="1:6" x14ac:dyDescent="0.25">
      <c r="A478" s="1" t="s">
        <v>538</v>
      </c>
      <c r="B478" t="s">
        <v>1752</v>
      </c>
      <c r="C478" t="s">
        <v>1753</v>
      </c>
      <c r="D478">
        <v>-29.391943999999999</v>
      </c>
      <c r="E478">
        <v>-51.255859000000001</v>
      </c>
      <c r="F478" t="s">
        <v>125</v>
      </c>
    </row>
    <row r="479" spans="1:6" x14ac:dyDescent="0.25">
      <c r="A479" s="1" t="s">
        <v>2064</v>
      </c>
      <c r="B479" t="s">
        <v>1752</v>
      </c>
      <c r="C479" t="s">
        <v>1753</v>
      </c>
      <c r="D479">
        <v>-29.786445000000001</v>
      </c>
      <c r="E479">
        <v>-52.185746999999999</v>
      </c>
      <c r="F479" t="s">
        <v>244</v>
      </c>
    </row>
    <row r="480" spans="1:6" x14ac:dyDescent="0.25">
      <c r="A480" s="1" t="s">
        <v>2065</v>
      </c>
      <c r="B480" t="s">
        <v>1752</v>
      </c>
      <c r="C480" t="s">
        <v>1753</v>
      </c>
      <c r="D480">
        <v>-28.475833000000002</v>
      </c>
      <c r="E480">
        <v>-51.844723000000002</v>
      </c>
      <c r="F480" t="s">
        <v>42</v>
      </c>
    </row>
    <row r="481" spans="1:6" x14ac:dyDescent="0.25">
      <c r="A481" s="1" t="s">
        <v>740</v>
      </c>
      <c r="B481" t="s">
        <v>1752</v>
      </c>
      <c r="C481" t="s">
        <v>1753</v>
      </c>
      <c r="D481">
        <v>-29.614305999999999</v>
      </c>
      <c r="E481">
        <v>-52.193159000000001</v>
      </c>
      <c r="F481" t="s">
        <v>244</v>
      </c>
    </row>
    <row r="482" spans="1:6" x14ac:dyDescent="0.25">
      <c r="A482" s="1" t="s">
        <v>1525</v>
      </c>
      <c r="B482" t="s">
        <v>1752</v>
      </c>
      <c r="C482" t="s">
        <v>1753</v>
      </c>
      <c r="D482">
        <v>-29.718434999999999</v>
      </c>
      <c r="E482">
        <v>-52.515175999999997</v>
      </c>
      <c r="F482" t="s">
        <v>244</v>
      </c>
    </row>
    <row r="483" spans="1:6" x14ac:dyDescent="0.25">
      <c r="A483" s="1" t="s">
        <v>465</v>
      </c>
      <c r="B483" t="s">
        <v>1752</v>
      </c>
      <c r="C483" t="s">
        <v>1753</v>
      </c>
      <c r="D483">
        <v>-28.931197000000001</v>
      </c>
      <c r="E483">
        <v>-51.551614000000001</v>
      </c>
      <c r="F483" t="s">
        <v>55</v>
      </c>
    </row>
    <row r="484" spans="1:6" x14ac:dyDescent="0.25">
      <c r="A484" s="1" t="s">
        <v>2066</v>
      </c>
      <c r="B484" t="s">
        <v>1752</v>
      </c>
      <c r="C484" t="s">
        <v>1753</v>
      </c>
      <c r="D484">
        <v>-29.065505999999999</v>
      </c>
      <c r="E484">
        <v>-51.862495000000003</v>
      </c>
      <c r="F484" t="s">
        <v>67</v>
      </c>
    </row>
    <row r="485" spans="1:6" x14ac:dyDescent="0.25">
      <c r="A485" s="1" t="s">
        <v>2067</v>
      </c>
      <c r="B485" t="s">
        <v>1752</v>
      </c>
      <c r="C485" t="s">
        <v>1753</v>
      </c>
      <c r="D485">
        <v>-27.571566000000001</v>
      </c>
      <c r="E485">
        <v>-52.021144</v>
      </c>
      <c r="F485" t="s">
        <v>113</v>
      </c>
    </row>
    <row r="486" spans="1:6" x14ac:dyDescent="0.25">
      <c r="A486" s="1" t="s">
        <v>660</v>
      </c>
      <c r="B486" t="s">
        <v>1752</v>
      </c>
      <c r="C486" t="s">
        <v>1753</v>
      </c>
      <c r="D486">
        <v>-30.081899</v>
      </c>
      <c r="E486">
        <v>-51.019435000000001</v>
      </c>
      <c r="F486" t="s">
        <v>156</v>
      </c>
    </row>
    <row r="487" spans="1:6" x14ac:dyDescent="0.25">
      <c r="A487" s="1" t="s">
        <v>2068</v>
      </c>
      <c r="B487" t="s">
        <v>1752</v>
      </c>
      <c r="C487" t="s">
        <v>1753</v>
      </c>
      <c r="D487">
        <v>-27.160748999999999</v>
      </c>
      <c r="E487">
        <v>-53.402211000000001</v>
      </c>
      <c r="F487" t="s">
        <v>50</v>
      </c>
    </row>
    <row r="488" spans="1:6" x14ac:dyDescent="0.25">
      <c r="A488" s="1" t="s">
        <v>2069</v>
      </c>
      <c r="B488" t="s">
        <v>1752</v>
      </c>
      <c r="C488" t="s">
        <v>1753</v>
      </c>
      <c r="D488">
        <v>-28.563162999999999</v>
      </c>
      <c r="E488">
        <v>-52.749535000000002</v>
      </c>
      <c r="F488" t="s">
        <v>1288</v>
      </c>
    </row>
    <row r="489" spans="1:6" x14ac:dyDescent="0.25">
      <c r="A489" s="1" t="s">
        <v>129</v>
      </c>
      <c r="B489" t="s">
        <v>1752</v>
      </c>
      <c r="C489" t="s">
        <v>1753</v>
      </c>
      <c r="D489">
        <v>-28.859825000000001</v>
      </c>
      <c r="E489">
        <v>-51.550370999999998</v>
      </c>
      <c r="F489" t="s">
        <v>55</v>
      </c>
    </row>
    <row r="490" spans="1:6" x14ac:dyDescent="0.25">
      <c r="A490" s="1" t="s">
        <v>2070</v>
      </c>
      <c r="B490" t="s">
        <v>1752</v>
      </c>
      <c r="C490" t="s">
        <v>1753</v>
      </c>
      <c r="D490">
        <v>-28.106183999999999</v>
      </c>
      <c r="E490">
        <v>-52.143794999999997</v>
      </c>
      <c r="F490" t="s">
        <v>254</v>
      </c>
    </row>
    <row r="491" spans="1:6" x14ac:dyDescent="0.25">
      <c r="A491" s="1" t="s">
        <v>1418</v>
      </c>
      <c r="B491" t="s">
        <v>1752</v>
      </c>
      <c r="C491" t="s">
        <v>1753</v>
      </c>
      <c r="D491">
        <v>-28.535852999999999</v>
      </c>
      <c r="E491">
        <v>-52.148648000000001</v>
      </c>
      <c r="F491" t="s">
        <v>42</v>
      </c>
    </row>
    <row r="492" spans="1:6" x14ac:dyDescent="0.25">
      <c r="A492" s="1" t="s">
        <v>2071</v>
      </c>
      <c r="B492" t="s">
        <v>1752</v>
      </c>
      <c r="C492" t="s">
        <v>1753</v>
      </c>
      <c r="D492">
        <v>-30.346131</v>
      </c>
      <c r="E492">
        <v>-53.876041000000001</v>
      </c>
      <c r="F492" t="s">
        <v>846</v>
      </c>
    </row>
    <row r="493" spans="1:6" x14ac:dyDescent="0.25">
      <c r="A493" s="1" t="s">
        <v>2072</v>
      </c>
      <c r="B493" t="s">
        <v>1752</v>
      </c>
      <c r="C493" t="s">
        <v>1753</v>
      </c>
      <c r="D493">
        <v>-27.368618999999999</v>
      </c>
      <c r="E493">
        <v>-53.491875999999998</v>
      </c>
      <c r="F493" t="s">
        <v>50</v>
      </c>
    </row>
    <row r="494" spans="1:6" x14ac:dyDescent="0.25">
      <c r="A494" s="1" t="s">
        <v>184</v>
      </c>
      <c r="B494" t="s">
        <v>1752</v>
      </c>
      <c r="C494" t="s">
        <v>1753</v>
      </c>
      <c r="D494">
        <v>-28.805218</v>
      </c>
      <c r="E494">
        <v>-51.794649999999997</v>
      </c>
      <c r="F494" t="s">
        <v>55</v>
      </c>
    </row>
    <row r="495" spans="1:6" x14ac:dyDescent="0.25">
      <c r="A495" s="1" t="s">
        <v>2073</v>
      </c>
      <c r="B495" t="s">
        <v>1752</v>
      </c>
      <c r="C495" t="s">
        <v>1753</v>
      </c>
      <c r="D495">
        <v>-27.290216999999998</v>
      </c>
      <c r="E495">
        <v>-53.697381999999998</v>
      </c>
      <c r="F495" t="s">
        <v>174</v>
      </c>
    </row>
    <row r="496" spans="1:6" x14ac:dyDescent="0.25">
      <c r="A496" s="1" t="s">
        <v>2074</v>
      </c>
      <c r="B496" t="s">
        <v>1752</v>
      </c>
      <c r="C496" t="s">
        <v>1753</v>
      </c>
      <c r="D496">
        <v>-28.351611999999999</v>
      </c>
      <c r="E496">
        <v>-54.504021999999999</v>
      </c>
      <c r="F496" t="s">
        <v>644</v>
      </c>
    </row>
    <row r="497" spans="1:6" x14ac:dyDescent="0.25">
      <c r="A497" s="1" t="s">
        <v>831</v>
      </c>
      <c r="B497" t="s">
        <v>1752</v>
      </c>
      <c r="C497" t="s">
        <v>1753</v>
      </c>
      <c r="D497">
        <v>-29.426275</v>
      </c>
      <c r="E497">
        <v>-51.764454999999998</v>
      </c>
      <c r="F497" t="s">
        <v>67</v>
      </c>
    </row>
    <row r="498" spans="1:6" x14ac:dyDescent="0.25">
      <c r="A498" s="1" t="s">
        <v>2075</v>
      </c>
      <c r="B498" t="s">
        <v>1752</v>
      </c>
      <c r="C498" t="s">
        <v>1753</v>
      </c>
      <c r="D498">
        <v>-29.806493</v>
      </c>
      <c r="E498">
        <v>-50.051932000000001</v>
      </c>
      <c r="F498" t="s">
        <v>500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650CE-716D-4303-A858-6CDC1A7EFFAF}">
  <dimension ref="A1:B28"/>
  <sheetViews>
    <sheetView workbookViewId="0">
      <selection activeCell="B11" sqref="B11"/>
    </sheetView>
  </sheetViews>
  <sheetFormatPr defaultColWidth="53" defaultRowHeight="15" x14ac:dyDescent="0.25"/>
  <sheetData>
    <row r="1" spans="1:2" x14ac:dyDescent="0.25">
      <c r="A1" s="2" t="s">
        <v>2076</v>
      </c>
      <c r="B1" t="s">
        <v>551</v>
      </c>
    </row>
    <row r="2" spans="1:2" x14ac:dyDescent="0.25">
      <c r="A2" s="2" t="s">
        <v>2077</v>
      </c>
      <c r="B2" t="s">
        <v>254</v>
      </c>
    </row>
    <row r="3" spans="1:2" x14ac:dyDescent="0.25">
      <c r="A3" s="2" t="s">
        <v>2078</v>
      </c>
      <c r="B3" t="s">
        <v>170</v>
      </c>
    </row>
    <row r="4" spans="1:2" x14ac:dyDescent="0.25">
      <c r="A4" s="2" t="s">
        <v>2079</v>
      </c>
      <c r="B4" t="s">
        <v>354</v>
      </c>
    </row>
    <row r="5" spans="1:2" x14ac:dyDescent="0.25">
      <c r="A5" s="2" t="s">
        <v>2080</v>
      </c>
      <c r="B5" t="s">
        <v>597</v>
      </c>
    </row>
    <row r="6" spans="1:2" x14ac:dyDescent="0.25">
      <c r="A6" s="2" t="s">
        <v>2081</v>
      </c>
      <c r="B6" t="s">
        <v>398</v>
      </c>
    </row>
    <row r="7" spans="1:2" x14ac:dyDescent="0.25">
      <c r="A7" s="2" t="s">
        <v>2082</v>
      </c>
      <c r="B7" t="s">
        <v>42</v>
      </c>
    </row>
    <row r="8" spans="1:2" x14ac:dyDescent="0.25">
      <c r="A8" s="2" t="s">
        <v>2083</v>
      </c>
      <c r="B8" t="s">
        <v>50</v>
      </c>
    </row>
    <row r="9" spans="1:2" x14ac:dyDescent="0.25">
      <c r="A9" s="2" t="s">
        <v>1288</v>
      </c>
      <c r="B9" t="s">
        <v>1288</v>
      </c>
    </row>
    <row r="10" spans="1:2" x14ac:dyDescent="0.25">
      <c r="A10" s="2" t="s">
        <v>2084</v>
      </c>
      <c r="B10" t="s">
        <v>125</v>
      </c>
    </row>
    <row r="11" spans="1:2" x14ac:dyDescent="0.25">
      <c r="A11" s="2" t="s">
        <v>2085</v>
      </c>
      <c r="B11" t="s">
        <v>156</v>
      </c>
    </row>
    <row r="12" spans="1:2" x14ac:dyDescent="0.25">
      <c r="A12" s="2" t="s">
        <v>2086</v>
      </c>
      <c r="B12" t="s">
        <v>215</v>
      </c>
    </row>
    <row r="13" spans="1:2" x14ac:dyDescent="0.25">
      <c r="A13" s="2" t="s">
        <v>2087</v>
      </c>
      <c r="B13" t="s">
        <v>321</v>
      </c>
    </row>
    <row r="14" spans="1:2" x14ac:dyDescent="0.25">
      <c r="A14" s="2" t="s">
        <v>2088</v>
      </c>
      <c r="B14" t="s">
        <v>67</v>
      </c>
    </row>
    <row r="15" spans="1:2" x14ac:dyDescent="0.25">
      <c r="A15" s="2" t="s">
        <v>2089</v>
      </c>
      <c r="B15" t="s">
        <v>55</v>
      </c>
    </row>
    <row r="16" spans="1:2" x14ac:dyDescent="0.25">
      <c r="A16" s="2" t="s">
        <v>2090</v>
      </c>
      <c r="B16" t="s">
        <v>211</v>
      </c>
    </row>
    <row r="17" spans="1:2" x14ac:dyDescent="0.25">
      <c r="A17" s="2" t="s">
        <v>2091</v>
      </c>
      <c r="B17" t="s">
        <v>118</v>
      </c>
    </row>
    <row r="18" spans="1:2" x14ac:dyDescent="0.25">
      <c r="A18" s="2" t="s">
        <v>2092</v>
      </c>
      <c r="B18" t="s">
        <v>113</v>
      </c>
    </row>
    <row r="19" spans="1:2" x14ac:dyDescent="0.25">
      <c r="A19" s="2" t="s">
        <v>2093</v>
      </c>
      <c r="B19" t="s">
        <v>500</v>
      </c>
    </row>
    <row r="20" spans="1:2" x14ac:dyDescent="0.25">
      <c r="A20" s="2" t="s">
        <v>2094</v>
      </c>
      <c r="B20" t="s">
        <v>244</v>
      </c>
    </row>
    <row r="21" spans="1:2" x14ac:dyDescent="0.25">
      <c r="A21" s="2" t="s">
        <v>2095</v>
      </c>
      <c r="B21" t="s">
        <v>174</v>
      </c>
    </row>
    <row r="22" spans="1:2" x14ac:dyDescent="0.25">
      <c r="A22" s="2" t="s">
        <v>2096</v>
      </c>
      <c r="B22" t="s">
        <v>308</v>
      </c>
    </row>
    <row r="23" spans="1:2" x14ac:dyDescent="0.25">
      <c r="A23" s="2" t="s">
        <v>2097</v>
      </c>
      <c r="B23" t="s">
        <v>92</v>
      </c>
    </row>
    <row r="24" spans="1:2" x14ac:dyDescent="0.25">
      <c r="A24" s="2" t="s">
        <v>2098</v>
      </c>
      <c r="B24" t="s">
        <v>644</v>
      </c>
    </row>
    <row r="25" spans="1:2" x14ac:dyDescent="0.25">
      <c r="A25" s="2" t="s">
        <v>2099</v>
      </c>
      <c r="B25" t="s">
        <v>419</v>
      </c>
    </row>
    <row r="26" spans="1:2" x14ac:dyDescent="0.25">
      <c r="A26" s="2" t="s">
        <v>2100</v>
      </c>
      <c r="B26" t="s">
        <v>846</v>
      </c>
    </row>
    <row r="27" spans="1:2" x14ac:dyDescent="0.25">
      <c r="A27" s="2" t="s">
        <v>2101</v>
      </c>
      <c r="B27" t="s">
        <v>368</v>
      </c>
    </row>
    <row r="28" spans="1:2" x14ac:dyDescent="0.25">
      <c r="A28" s="2" t="s">
        <v>2102</v>
      </c>
      <c r="B28" t="s">
        <v>202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db_fundopem</vt:lpstr>
      <vt:lpstr>Planilha1</vt:lpstr>
      <vt:lpstr>Planilha4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Douglas Santana Chacon</cp:lastModifiedBy>
  <cp:revision/>
  <dcterms:created xsi:type="dcterms:W3CDTF">2026-01-22T18:13:11Z</dcterms:created>
  <dcterms:modified xsi:type="dcterms:W3CDTF">2026-07-02T18:33:33Z</dcterms:modified>
  <cp:category/>
  <cp:contentStatus/>
</cp:coreProperties>
</file>